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бмен\2024 ПДФ\ПриуралСтрой 4 мкр МЖД\"/>
    </mc:Choice>
  </mc:AlternateContent>
  <bookViews>
    <workbookView xWindow="14160" yWindow="-180" windowWidth="14070" windowHeight="13455"/>
  </bookViews>
  <sheets>
    <sheet name="Sheet1" sheetId="1" r:id="rId1"/>
    <sheet name="Лист1" sheetId="2" r:id="rId2"/>
  </sheets>
  <definedNames>
    <definedName name="_xlnm.Print_Area" localSheetId="0">Sheet1!$A$1:$N$13</definedName>
  </definedNames>
  <calcPr calcId="162913" refMode="R1C1"/>
</workbook>
</file>

<file path=xl/calcChain.xml><?xml version="1.0" encoding="utf-8"?>
<calcChain xmlns="http://schemas.openxmlformats.org/spreadsheetml/2006/main">
  <c r="N602" i="1" l="1"/>
  <c r="N595" i="1"/>
  <c r="N587" i="1"/>
  <c r="N579" i="1"/>
  <c r="N563" i="1"/>
  <c r="N556" i="1"/>
  <c r="N548" i="1"/>
  <c r="N540" i="1"/>
  <c r="N524" i="1"/>
  <c r="N517" i="1"/>
  <c r="N509" i="1"/>
  <c r="N501" i="1"/>
  <c r="N485" i="1"/>
  <c r="N478" i="1"/>
  <c r="N470" i="1"/>
  <c r="N462" i="1"/>
  <c r="N454" i="1"/>
  <c r="N446" i="1"/>
  <c r="N439" i="1"/>
  <c r="N431" i="1"/>
  <c r="N423" i="1"/>
  <c r="N407" i="1"/>
  <c r="N400" i="1"/>
  <c r="N392" i="1"/>
  <c r="N384" i="1"/>
  <c r="N368" i="1"/>
  <c r="N361" i="1"/>
  <c r="N353" i="1"/>
  <c r="N345" i="1"/>
  <c r="N329" i="1"/>
  <c r="N322" i="1"/>
  <c r="N314" i="1"/>
  <c r="N306" i="1"/>
  <c r="N298" i="1"/>
  <c r="N290" i="1"/>
  <c r="N283" i="1"/>
  <c r="N275" i="1"/>
  <c r="N267" i="1"/>
  <c r="N259" i="1"/>
  <c r="N251" i="1"/>
  <c r="N244" i="1"/>
  <c r="N236" i="1"/>
  <c r="N228" i="1"/>
  <c r="N212" i="1"/>
  <c r="N205" i="1"/>
  <c r="N197" i="1"/>
  <c r="N189" i="1"/>
  <c r="N181" i="1"/>
  <c r="N173" i="1"/>
  <c r="N166" i="1"/>
  <c r="N158" i="1"/>
  <c r="N150" i="1"/>
  <c r="N142" i="1"/>
  <c r="N134" i="1"/>
  <c r="N127" i="1"/>
  <c r="N117" i="1"/>
  <c r="N13" i="1"/>
  <c r="H606" i="1" l="1"/>
  <c r="I606" i="1"/>
  <c r="J606" i="1"/>
  <c r="H602" i="1"/>
  <c r="K601" i="1"/>
  <c r="N601" i="1" s="1"/>
  <c r="N600" i="1"/>
  <c r="J600" i="1"/>
  <c r="I600" i="1"/>
  <c r="N599" i="1"/>
  <c r="J599" i="1"/>
  <c r="I599" i="1"/>
  <c r="N598" i="1"/>
  <c r="J598" i="1"/>
  <c r="J602" i="1" s="1"/>
  <c r="I598" i="1"/>
  <c r="I602" i="1" s="1"/>
  <c r="N597" i="1"/>
  <c r="J597" i="1"/>
  <c r="H597" i="1"/>
  <c r="K594" i="1"/>
  <c r="N594" i="1" s="1"/>
  <c r="N593" i="1"/>
  <c r="J593" i="1"/>
  <c r="I593" i="1"/>
  <c r="N592" i="1"/>
  <c r="J592" i="1"/>
  <c r="I592" i="1"/>
  <c r="N591" i="1"/>
  <c r="J591" i="1"/>
  <c r="I591" i="1"/>
  <c r="N590" i="1"/>
  <c r="J590" i="1"/>
  <c r="H590" i="1"/>
  <c r="N589" i="1"/>
  <c r="J589" i="1"/>
  <c r="H589" i="1"/>
  <c r="H587" i="1"/>
  <c r="K586" i="1"/>
  <c r="N586" i="1" s="1"/>
  <c r="N585" i="1"/>
  <c r="J585" i="1"/>
  <c r="I585" i="1"/>
  <c r="N584" i="1"/>
  <c r="J584" i="1"/>
  <c r="I584" i="1"/>
  <c r="N583" i="1"/>
  <c r="J583" i="1"/>
  <c r="I583" i="1"/>
  <c r="N582" i="1"/>
  <c r="J582" i="1"/>
  <c r="I582" i="1"/>
  <c r="N581" i="1"/>
  <c r="J581" i="1"/>
  <c r="H581" i="1"/>
  <c r="H579" i="1"/>
  <c r="K578" i="1"/>
  <c r="N578" i="1" s="1"/>
  <c r="N577" i="1"/>
  <c r="J577" i="1"/>
  <c r="I577" i="1"/>
  <c r="N576" i="1"/>
  <c r="J576" i="1"/>
  <c r="I576" i="1"/>
  <c r="N575" i="1"/>
  <c r="J575" i="1"/>
  <c r="J579" i="1" s="1"/>
  <c r="I575" i="1"/>
  <c r="I579" i="1" s="1"/>
  <c r="N574" i="1"/>
  <c r="J574" i="1"/>
  <c r="H574" i="1"/>
  <c r="N573" i="1"/>
  <c r="J573" i="1"/>
  <c r="H573" i="1"/>
  <c r="K570" i="1"/>
  <c r="N570" i="1" s="1"/>
  <c r="N569" i="1"/>
  <c r="J569" i="1"/>
  <c r="I569" i="1"/>
  <c r="N568" i="1"/>
  <c r="J568" i="1"/>
  <c r="I568" i="1"/>
  <c r="I571" i="1" s="1"/>
  <c r="N567" i="1"/>
  <c r="N571" i="1" s="1"/>
  <c r="J567" i="1"/>
  <c r="J571" i="1" s="1"/>
  <c r="H567" i="1"/>
  <c r="H571" i="1" s="1"/>
  <c r="K562" i="1"/>
  <c r="N562" i="1" s="1"/>
  <c r="N561" i="1"/>
  <c r="J561" i="1"/>
  <c r="I561" i="1"/>
  <c r="N560" i="1"/>
  <c r="J560" i="1"/>
  <c r="I560" i="1"/>
  <c r="N559" i="1"/>
  <c r="J559" i="1"/>
  <c r="I559" i="1"/>
  <c r="I563" i="1" s="1"/>
  <c r="N558" i="1"/>
  <c r="J558" i="1"/>
  <c r="H558" i="1"/>
  <c r="H563" i="1" s="1"/>
  <c r="K555" i="1"/>
  <c r="N555" i="1" s="1"/>
  <c r="N554" i="1"/>
  <c r="J554" i="1"/>
  <c r="I554" i="1"/>
  <c r="N553" i="1"/>
  <c r="J553" i="1"/>
  <c r="I553" i="1"/>
  <c r="N552" i="1"/>
  <c r="J552" i="1"/>
  <c r="I552" i="1"/>
  <c r="N551" i="1"/>
  <c r="J551" i="1"/>
  <c r="H551" i="1"/>
  <c r="H556" i="1" s="1"/>
  <c r="N550" i="1"/>
  <c r="J550" i="1"/>
  <c r="H550" i="1"/>
  <c r="H548" i="1"/>
  <c r="K547" i="1"/>
  <c r="N547" i="1" s="1"/>
  <c r="N546" i="1"/>
  <c r="J546" i="1"/>
  <c r="I546" i="1"/>
  <c r="N545" i="1"/>
  <c r="J545" i="1"/>
  <c r="I545" i="1"/>
  <c r="N544" i="1"/>
  <c r="J544" i="1"/>
  <c r="I544" i="1"/>
  <c r="N543" i="1"/>
  <c r="J543" i="1"/>
  <c r="I543" i="1"/>
  <c r="N542" i="1"/>
  <c r="J542" i="1"/>
  <c r="H542" i="1"/>
  <c r="H540" i="1"/>
  <c r="K539" i="1"/>
  <c r="N539" i="1" s="1"/>
  <c r="N538" i="1"/>
  <c r="J538" i="1"/>
  <c r="I538" i="1"/>
  <c r="N537" i="1"/>
  <c r="J537" i="1"/>
  <c r="I537" i="1"/>
  <c r="N536" i="1"/>
  <c r="J536" i="1"/>
  <c r="I536" i="1"/>
  <c r="I540" i="1" s="1"/>
  <c r="N535" i="1"/>
  <c r="J535" i="1"/>
  <c r="H535" i="1"/>
  <c r="N534" i="1"/>
  <c r="J534" i="1"/>
  <c r="H534" i="1"/>
  <c r="K531" i="1"/>
  <c r="N531" i="1" s="1"/>
  <c r="N530" i="1"/>
  <c r="J530" i="1"/>
  <c r="I530" i="1"/>
  <c r="N529" i="1"/>
  <c r="J529" i="1"/>
  <c r="I529" i="1"/>
  <c r="I532" i="1" s="1"/>
  <c r="N528" i="1"/>
  <c r="N532" i="1" s="1"/>
  <c r="J528" i="1"/>
  <c r="J532" i="1" s="1"/>
  <c r="H528" i="1"/>
  <c r="H532" i="1" s="1"/>
  <c r="K523" i="1"/>
  <c r="N523" i="1" s="1"/>
  <c r="N522" i="1"/>
  <c r="J522" i="1"/>
  <c r="I522" i="1"/>
  <c r="N521" i="1"/>
  <c r="J521" i="1"/>
  <c r="I521" i="1"/>
  <c r="N520" i="1"/>
  <c r="J520" i="1"/>
  <c r="I520" i="1"/>
  <c r="I524" i="1" s="1"/>
  <c r="N519" i="1"/>
  <c r="J519" i="1"/>
  <c r="H519" i="1"/>
  <c r="H524" i="1" s="1"/>
  <c r="K516" i="1"/>
  <c r="N516" i="1" s="1"/>
  <c r="N515" i="1"/>
  <c r="J515" i="1"/>
  <c r="I515" i="1"/>
  <c r="N514" i="1"/>
  <c r="J514" i="1"/>
  <c r="I514" i="1"/>
  <c r="N513" i="1"/>
  <c r="J513" i="1"/>
  <c r="I513" i="1"/>
  <c r="N512" i="1"/>
  <c r="J512" i="1"/>
  <c r="H512" i="1"/>
  <c r="N511" i="1"/>
  <c r="J511" i="1"/>
  <c r="H511" i="1"/>
  <c r="H509" i="1"/>
  <c r="K508" i="1"/>
  <c r="N508" i="1" s="1"/>
  <c r="N507" i="1"/>
  <c r="J507" i="1"/>
  <c r="I507" i="1"/>
  <c r="N506" i="1"/>
  <c r="J506" i="1"/>
  <c r="I506" i="1"/>
  <c r="N505" i="1"/>
  <c r="J505" i="1"/>
  <c r="I505" i="1"/>
  <c r="N504" i="1"/>
  <c r="J504" i="1"/>
  <c r="I504" i="1"/>
  <c r="N503" i="1"/>
  <c r="J503" i="1"/>
  <c r="H503" i="1"/>
  <c r="H501" i="1"/>
  <c r="K500" i="1"/>
  <c r="N500" i="1" s="1"/>
  <c r="N499" i="1"/>
  <c r="J499" i="1"/>
  <c r="I499" i="1"/>
  <c r="N498" i="1"/>
  <c r="J498" i="1"/>
  <c r="I498" i="1"/>
  <c r="N497" i="1"/>
  <c r="J497" i="1"/>
  <c r="I497" i="1"/>
  <c r="I501" i="1" s="1"/>
  <c r="N496" i="1"/>
  <c r="J496" i="1"/>
  <c r="H496" i="1"/>
  <c r="N495" i="1"/>
  <c r="J495" i="1"/>
  <c r="H495" i="1"/>
  <c r="K492" i="1"/>
  <c r="N492" i="1" s="1"/>
  <c r="N491" i="1"/>
  <c r="J491" i="1"/>
  <c r="I491" i="1"/>
  <c r="N490" i="1"/>
  <c r="J490" i="1"/>
  <c r="I490" i="1"/>
  <c r="I493" i="1" s="1"/>
  <c r="N489" i="1"/>
  <c r="N493" i="1" s="1"/>
  <c r="J489" i="1"/>
  <c r="J493" i="1" s="1"/>
  <c r="H489" i="1"/>
  <c r="H493" i="1" s="1"/>
  <c r="K484" i="1"/>
  <c r="N484" i="1" s="1"/>
  <c r="N483" i="1"/>
  <c r="J483" i="1"/>
  <c r="I483" i="1"/>
  <c r="N482" i="1"/>
  <c r="J482" i="1"/>
  <c r="I482" i="1"/>
  <c r="N481" i="1"/>
  <c r="J481" i="1"/>
  <c r="I481" i="1"/>
  <c r="I485" i="1" s="1"/>
  <c r="N480" i="1"/>
  <c r="J480" i="1"/>
  <c r="H480" i="1"/>
  <c r="H485" i="1" s="1"/>
  <c r="K477" i="1"/>
  <c r="N477" i="1" s="1"/>
  <c r="N476" i="1"/>
  <c r="J476" i="1"/>
  <c r="I476" i="1"/>
  <c r="N475" i="1"/>
  <c r="J475" i="1"/>
  <c r="I475" i="1"/>
  <c r="N474" i="1"/>
  <c r="J474" i="1"/>
  <c r="I474" i="1"/>
  <c r="N473" i="1"/>
  <c r="J473" i="1"/>
  <c r="H473" i="1"/>
  <c r="N472" i="1"/>
  <c r="J472" i="1"/>
  <c r="H472" i="1"/>
  <c r="H470" i="1"/>
  <c r="K469" i="1"/>
  <c r="N469" i="1" s="1"/>
  <c r="N468" i="1"/>
  <c r="J468" i="1"/>
  <c r="I468" i="1"/>
  <c r="N467" i="1"/>
  <c r="J467" i="1"/>
  <c r="I467" i="1"/>
  <c r="N466" i="1"/>
  <c r="J466" i="1"/>
  <c r="I466" i="1"/>
  <c r="N465" i="1"/>
  <c r="J465" i="1"/>
  <c r="I465" i="1"/>
  <c r="N464" i="1"/>
  <c r="J464" i="1"/>
  <c r="H464" i="1"/>
  <c r="H462" i="1"/>
  <c r="K461" i="1"/>
  <c r="N461" i="1" s="1"/>
  <c r="N460" i="1"/>
  <c r="J460" i="1"/>
  <c r="I460" i="1"/>
  <c r="N459" i="1"/>
  <c r="J459" i="1"/>
  <c r="I459" i="1"/>
  <c r="N458" i="1"/>
  <c r="J458" i="1"/>
  <c r="I458" i="1"/>
  <c r="I462" i="1" s="1"/>
  <c r="N457" i="1"/>
  <c r="J457" i="1"/>
  <c r="H457" i="1"/>
  <c r="N456" i="1"/>
  <c r="J456" i="1"/>
  <c r="H456" i="1"/>
  <c r="K453" i="1"/>
  <c r="N453" i="1" s="1"/>
  <c r="N452" i="1"/>
  <c r="J452" i="1"/>
  <c r="I452" i="1"/>
  <c r="N451" i="1"/>
  <c r="J451" i="1"/>
  <c r="I451" i="1"/>
  <c r="I454" i="1" s="1"/>
  <c r="N450" i="1"/>
  <c r="J450" i="1"/>
  <c r="J454" i="1" s="1"/>
  <c r="H450" i="1"/>
  <c r="H454" i="1" s="1"/>
  <c r="K445" i="1"/>
  <c r="N445" i="1" s="1"/>
  <c r="N444" i="1"/>
  <c r="J444" i="1"/>
  <c r="I444" i="1"/>
  <c r="N443" i="1"/>
  <c r="J443" i="1"/>
  <c r="I443" i="1"/>
  <c r="N442" i="1"/>
  <c r="J442" i="1"/>
  <c r="I442" i="1"/>
  <c r="I446" i="1" s="1"/>
  <c r="N441" i="1"/>
  <c r="J441" i="1"/>
  <c r="H441" i="1"/>
  <c r="H446" i="1" s="1"/>
  <c r="K438" i="1"/>
  <c r="N438" i="1" s="1"/>
  <c r="N437" i="1"/>
  <c r="J437" i="1"/>
  <c r="I437" i="1"/>
  <c r="N436" i="1"/>
  <c r="J436" i="1"/>
  <c r="I436" i="1"/>
  <c r="N435" i="1"/>
  <c r="J435" i="1"/>
  <c r="I435" i="1"/>
  <c r="I439" i="1" s="1"/>
  <c r="N434" i="1"/>
  <c r="J434" i="1"/>
  <c r="H434" i="1"/>
  <c r="N433" i="1"/>
  <c r="J433" i="1"/>
  <c r="H433" i="1"/>
  <c r="H431" i="1"/>
  <c r="K430" i="1"/>
  <c r="N430" i="1" s="1"/>
  <c r="N429" i="1"/>
  <c r="J429" i="1"/>
  <c r="I429" i="1"/>
  <c r="N428" i="1"/>
  <c r="J428" i="1"/>
  <c r="I428" i="1"/>
  <c r="N427" i="1"/>
  <c r="J427" i="1"/>
  <c r="I427" i="1"/>
  <c r="N426" i="1"/>
  <c r="J426" i="1"/>
  <c r="I426" i="1"/>
  <c r="N425" i="1"/>
  <c r="J425" i="1"/>
  <c r="H425" i="1"/>
  <c r="H423" i="1"/>
  <c r="K422" i="1"/>
  <c r="N422" i="1" s="1"/>
  <c r="N421" i="1"/>
  <c r="J421" i="1"/>
  <c r="I421" i="1"/>
  <c r="N420" i="1"/>
  <c r="J420" i="1"/>
  <c r="I420" i="1"/>
  <c r="N419" i="1"/>
  <c r="J419" i="1"/>
  <c r="I419" i="1"/>
  <c r="I423" i="1" s="1"/>
  <c r="N418" i="1"/>
  <c r="J418" i="1"/>
  <c r="H418" i="1"/>
  <c r="N417" i="1"/>
  <c r="J417" i="1"/>
  <c r="H417" i="1"/>
  <c r="K414" i="1"/>
  <c r="N414" i="1" s="1"/>
  <c r="N413" i="1"/>
  <c r="J413" i="1"/>
  <c r="I413" i="1"/>
  <c r="N412" i="1"/>
  <c r="J412" i="1"/>
  <c r="I412" i="1"/>
  <c r="I415" i="1" s="1"/>
  <c r="N411" i="1"/>
  <c r="N415" i="1" s="1"/>
  <c r="J411" i="1"/>
  <c r="J415" i="1" s="1"/>
  <c r="H411" i="1"/>
  <c r="H415" i="1" s="1"/>
  <c r="K406" i="1"/>
  <c r="N406" i="1" s="1"/>
  <c r="N405" i="1"/>
  <c r="J405" i="1"/>
  <c r="I405" i="1"/>
  <c r="N404" i="1"/>
  <c r="J404" i="1"/>
  <c r="I404" i="1"/>
  <c r="N403" i="1"/>
  <c r="J403" i="1"/>
  <c r="I403" i="1"/>
  <c r="I407" i="1" s="1"/>
  <c r="N402" i="1"/>
  <c r="J402" i="1"/>
  <c r="H402" i="1"/>
  <c r="H407" i="1" s="1"/>
  <c r="K399" i="1"/>
  <c r="N399" i="1" s="1"/>
  <c r="N398" i="1"/>
  <c r="J398" i="1"/>
  <c r="I398" i="1"/>
  <c r="N397" i="1"/>
  <c r="J397" i="1"/>
  <c r="I397" i="1"/>
  <c r="N396" i="1"/>
  <c r="J396" i="1"/>
  <c r="I396" i="1"/>
  <c r="N395" i="1"/>
  <c r="J395" i="1"/>
  <c r="H395" i="1"/>
  <c r="N394" i="1"/>
  <c r="J394" i="1"/>
  <c r="H394" i="1"/>
  <c r="H392" i="1"/>
  <c r="K391" i="1"/>
  <c r="N391" i="1" s="1"/>
  <c r="N390" i="1"/>
  <c r="J390" i="1"/>
  <c r="I390" i="1"/>
  <c r="N389" i="1"/>
  <c r="J389" i="1"/>
  <c r="I389" i="1"/>
  <c r="N388" i="1"/>
  <c r="J388" i="1"/>
  <c r="I388" i="1"/>
  <c r="N387" i="1"/>
  <c r="J387" i="1"/>
  <c r="I387" i="1"/>
  <c r="N386" i="1"/>
  <c r="J386" i="1"/>
  <c r="H386" i="1"/>
  <c r="H384" i="1"/>
  <c r="K383" i="1"/>
  <c r="N383" i="1" s="1"/>
  <c r="N382" i="1"/>
  <c r="J382" i="1"/>
  <c r="I382" i="1"/>
  <c r="N381" i="1"/>
  <c r="J381" i="1"/>
  <c r="I381" i="1"/>
  <c r="N380" i="1"/>
  <c r="J380" i="1"/>
  <c r="I380" i="1"/>
  <c r="I384" i="1" s="1"/>
  <c r="N379" i="1"/>
  <c r="J379" i="1"/>
  <c r="H379" i="1"/>
  <c r="N378" i="1"/>
  <c r="J378" i="1"/>
  <c r="H378" i="1"/>
  <c r="K375" i="1"/>
  <c r="N375" i="1" s="1"/>
  <c r="N374" i="1"/>
  <c r="J374" i="1"/>
  <c r="I374" i="1"/>
  <c r="N373" i="1"/>
  <c r="J373" i="1"/>
  <c r="I373" i="1"/>
  <c r="I376" i="1" s="1"/>
  <c r="N372" i="1"/>
  <c r="N376" i="1" s="1"/>
  <c r="J372" i="1"/>
  <c r="J376" i="1" s="1"/>
  <c r="H372" i="1"/>
  <c r="H376" i="1" s="1"/>
  <c r="K367" i="1"/>
  <c r="N367" i="1" s="1"/>
  <c r="N366" i="1"/>
  <c r="J366" i="1"/>
  <c r="I366" i="1"/>
  <c r="N365" i="1"/>
  <c r="J365" i="1"/>
  <c r="I365" i="1"/>
  <c r="N364" i="1"/>
  <c r="J364" i="1"/>
  <c r="I364" i="1"/>
  <c r="I368" i="1" s="1"/>
  <c r="N363" i="1"/>
  <c r="J363" i="1"/>
  <c r="H363" i="1"/>
  <c r="H368" i="1" s="1"/>
  <c r="K360" i="1"/>
  <c r="N360" i="1" s="1"/>
  <c r="N359" i="1"/>
  <c r="J359" i="1"/>
  <c r="I359" i="1"/>
  <c r="N358" i="1"/>
  <c r="J358" i="1"/>
  <c r="I358" i="1"/>
  <c r="N357" i="1"/>
  <c r="J357" i="1"/>
  <c r="I357" i="1"/>
  <c r="N356" i="1"/>
  <c r="J356" i="1"/>
  <c r="H356" i="1"/>
  <c r="N355" i="1"/>
  <c r="J355" i="1"/>
  <c r="H355" i="1"/>
  <c r="H353" i="1"/>
  <c r="K352" i="1"/>
  <c r="N352" i="1" s="1"/>
  <c r="N351" i="1"/>
  <c r="J351" i="1"/>
  <c r="I351" i="1"/>
  <c r="N350" i="1"/>
  <c r="J350" i="1"/>
  <c r="I350" i="1"/>
  <c r="N349" i="1"/>
  <c r="J349" i="1"/>
  <c r="I349" i="1"/>
  <c r="N348" i="1"/>
  <c r="J348" i="1"/>
  <c r="I348" i="1"/>
  <c r="N347" i="1"/>
  <c r="J347" i="1"/>
  <c r="H347" i="1"/>
  <c r="H345" i="1"/>
  <c r="K344" i="1"/>
  <c r="N344" i="1" s="1"/>
  <c r="N343" i="1"/>
  <c r="J343" i="1"/>
  <c r="I343" i="1"/>
  <c r="N342" i="1"/>
  <c r="J342" i="1"/>
  <c r="I342" i="1"/>
  <c r="N341" i="1"/>
  <c r="J341" i="1"/>
  <c r="I341" i="1"/>
  <c r="I345" i="1" s="1"/>
  <c r="N340" i="1"/>
  <c r="J340" i="1"/>
  <c r="H340" i="1"/>
  <c r="N339" i="1"/>
  <c r="J339" i="1"/>
  <c r="H339" i="1"/>
  <c r="K336" i="1"/>
  <c r="N336" i="1" s="1"/>
  <c r="N335" i="1"/>
  <c r="J335" i="1"/>
  <c r="I335" i="1"/>
  <c r="N334" i="1"/>
  <c r="J334" i="1"/>
  <c r="I334" i="1"/>
  <c r="I337" i="1" s="1"/>
  <c r="N333" i="1"/>
  <c r="N337" i="1" s="1"/>
  <c r="J333" i="1"/>
  <c r="J337" i="1" s="1"/>
  <c r="H333" i="1"/>
  <c r="H337" i="1" s="1"/>
  <c r="H329" i="1"/>
  <c r="K328" i="1"/>
  <c r="N328" i="1" s="1"/>
  <c r="N327" i="1"/>
  <c r="J327" i="1"/>
  <c r="I327" i="1"/>
  <c r="N326" i="1"/>
  <c r="J326" i="1"/>
  <c r="I326" i="1"/>
  <c r="N325" i="1"/>
  <c r="J325" i="1"/>
  <c r="J329" i="1" s="1"/>
  <c r="I325" i="1"/>
  <c r="I329" i="1" s="1"/>
  <c r="N324" i="1"/>
  <c r="J324" i="1"/>
  <c r="H324" i="1"/>
  <c r="K321" i="1"/>
  <c r="N321" i="1" s="1"/>
  <c r="N320" i="1"/>
  <c r="J320" i="1"/>
  <c r="I320" i="1"/>
  <c r="N319" i="1"/>
  <c r="J319" i="1"/>
  <c r="I319" i="1"/>
  <c r="N318" i="1"/>
  <c r="J318" i="1"/>
  <c r="I318" i="1"/>
  <c r="N317" i="1"/>
  <c r="J317" i="1"/>
  <c r="H317" i="1"/>
  <c r="N316" i="1"/>
  <c r="J316" i="1"/>
  <c r="H316" i="1"/>
  <c r="H314" i="1"/>
  <c r="K313" i="1"/>
  <c r="N313" i="1" s="1"/>
  <c r="N312" i="1"/>
  <c r="J312" i="1"/>
  <c r="I312" i="1"/>
  <c r="N311" i="1"/>
  <c r="J311" i="1"/>
  <c r="I311" i="1"/>
  <c r="N310" i="1"/>
  <c r="J310" i="1"/>
  <c r="I310" i="1"/>
  <c r="N309" i="1"/>
  <c r="J309" i="1"/>
  <c r="I309" i="1"/>
  <c r="N308" i="1"/>
  <c r="J308" i="1"/>
  <c r="H308" i="1"/>
  <c r="H306" i="1"/>
  <c r="K305" i="1"/>
  <c r="N305" i="1" s="1"/>
  <c r="N304" i="1"/>
  <c r="J304" i="1"/>
  <c r="I304" i="1"/>
  <c r="N303" i="1"/>
  <c r="J303" i="1"/>
  <c r="I303" i="1"/>
  <c r="N302" i="1"/>
  <c r="J302" i="1"/>
  <c r="I302" i="1"/>
  <c r="I306" i="1" s="1"/>
  <c r="N301" i="1"/>
  <c r="J301" i="1"/>
  <c r="H301" i="1"/>
  <c r="N300" i="1"/>
  <c r="J300" i="1"/>
  <c r="H300" i="1"/>
  <c r="K297" i="1"/>
  <c r="N297" i="1" s="1"/>
  <c r="N296" i="1"/>
  <c r="J296" i="1"/>
  <c r="I296" i="1"/>
  <c r="N295" i="1"/>
  <c r="J295" i="1"/>
  <c r="I295" i="1"/>
  <c r="I298" i="1" s="1"/>
  <c r="N294" i="1"/>
  <c r="J294" i="1"/>
  <c r="J298" i="1" s="1"/>
  <c r="H294" i="1"/>
  <c r="H298" i="1" s="1"/>
  <c r="K289" i="1"/>
  <c r="N289" i="1" s="1"/>
  <c r="N288" i="1"/>
  <c r="J288" i="1"/>
  <c r="I288" i="1"/>
  <c r="N287" i="1"/>
  <c r="J287" i="1"/>
  <c r="I287" i="1"/>
  <c r="N286" i="1"/>
  <c r="J286" i="1"/>
  <c r="I286" i="1"/>
  <c r="I290" i="1" s="1"/>
  <c r="N285" i="1"/>
  <c r="J285" i="1"/>
  <c r="J290" i="1" s="1"/>
  <c r="H285" i="1"/>
  <c r="H290" i="1" s="1"/>
  <c r="K282" i="1"/>
  <c r="N282" i="1" s="1"/>
  <c r="N281" i="1"/>
  <c r="J281" i="1"/>
  <c r="I281" i="1"/>
  <c r="N280" i="1"/>
  <c r="J280" i="1"/>
  <c r="I280" i="1"/>
  <c r="N279" i="1"/>
  <c r="J279" i="1"/>
  <c r="I279" i="1"/>
  <c r="N278" i="1"/>
  <c r="J278" i="1"/>
  <c r="H278" i="1"/>
  <c r="H283" i="1" s="1"/>
  <c r="N277" i="1"/>
  <c r="J277" i="1"/>
  <c r="H277" i="1"/>
  <c r="H275" i="1"/>
  <c r="K274" i="1"/>
  <c r="N274" i="1" s="1"/>
  <c r="N273" i="1"/>
  <c r="J273" i="1"/>
  <c r="I273" i="1"/>
  <c r="N272" i="1"/>
  <c r="J272" i="1"/>
  <c r="I272" i="1"/>
  <c r="N271" i="1"/>
  <c r="J271" i="1"/>
  <c r="I271" i="1"/>
  <c r="N270" i="1"/>
  <c r="J270" i="1"/>
  <c r="I270" i="1"/>
  <c r="N269" i="1"/>
  <c r="J269" i="1"/>
  <c r="H269" i="1"/>
  <c r="K266" i="1"/>
  <c r="N266" i="1" s="1"/>
  <c r="N265" i="1"/>
  <c r="J265" i="1"/>
  <c r="I265" i="1"/>
  <c r="N264" i="1"/>
  <c r="J264" i="1"/>
  <c r="I264" i="1"/>
  <c r="N263" i="1"/>
  <c r="J263" i="1"/>
  <c r="I263" i="1"/>
  <c r="I267" i="1" s="1"/>
  <c r="N262" i="1"/>
  <c r="J262" i="1"/>
  <c r="J267" i="1" s="1"/>
  <c r="H262" i="1"/>
  <c r="H267" i="1" s="1"/>
  <c r="N261" i="1"/>
  <c r="J261" i="1"/>
  <c r="H261" i="1"/>
  <c r="K258" i="1"/>
  <c r="N258" i="1" s="1"/>
  <c r="N257" i="1"/>
  <c r="J257" i="1"/>
  <c r="I257" i="1"/>
  <c r="N256" i="1"/>
  <c r="J256" i="1"/>
  <c r="I256" i="1"/>
  <c r="I259" i="1" s="1"/>
  <c r="N255" i="1"/>
  <c r="J255" i="1"/>
  <c r="J259" i="1" s="1"/>
  <c r="H255" i="1"/>
  <c r="H259" i="1" s="1"/>
  <c r="K250" i="1"/>
  <c r="N250" i="1" s="1"/>
  <c r="N249" i="1"/>
  <c r="J249" i="1"/>
  <c r="I249" i="1"/>
  <c r="N248" i="1"/>
  <c r="J248" i="1"/>
  <c r="I248" i="1"/>
  <c r="N247" i="1"/>
  <c r="J247" i="1"/>
  <c r="I247" i="1"/>
  <c r="I251" i="1" s="1"/>
  <c r="N246" i="1"/>
  <c r="J246" i="1"/>
  <c r="H246" i="1"/>
  <c r="H251" i="1" s="1"/>
  <c r="K243" i="1"/>
  <c r="N243" i="1" s="1"/>
  <c r="N242" i="1"/>
  <c r="J242" i="1"/>
  <c r="I242" i="1"/>
  <c r="N241" i="1"/>
  <c r="J241" i="1"/>
  <c r="I241" i="1"/>
  <c r="N240" i="1"/>
  <c r="J240" i="1"/>
  <c r="I240" i="1"/>
  <c r="N239" i="1"/>
  <c r="J239" i="1"/>
  <c r="H239" i="1"/>
  <c r="N238" i="1"/>
  <c r="J238" i="1"/>
  <c r="H238" i="1"/>
  <c r="H236" i="1"/>
  <c r="K235" i="1"/>
  <c r="N235" i="1" s="1"/>
  <c r="N234" i="1"/>
  <c r="J234" i="1"/>
  <c r="I234" i="1"/>
  <c r="N233" i="1"/>
  <c r="J233" i="1"/>
  <c r="I233" i="1"/>
  <c r="N232" i="1"/>
  <c r="J232" i="1"/>
  <c r="I232" i="1"/>
  <c r="N231" i="1"/>
  <c r="J231" i="1"/>
  <c r="I231" i="1"/>
  <c r="N230" i="1"/>
  <c r="J230" i="1"/>
  <c r="H230" i="1"/>
  <c r="K227" i="1"/>
  <c r="N227" i="1" s="1"/>
  <c r="N226" i="1"/>
  <c r="J226" i="1"/>
  <c r="I226" i="1"/>
  <c r="N225" i="1"/>
  <c r="J225" i="1"/>
  <c r="I225" i="1"/>
  <c r="N224" i="1"/>
  <c r="J224" i="1"/>
  <c r="I224" i="1"/>
  <c r="I228" i="1" s="1"/>
  <c r="N223" i="1"/>
  <c r="J223" i="1"/>
  <c r="H223" i="1"/>
  <c r="H228" i="1" s="1"/>
  <c r="N222" i="1"/>
  <c r="J222" i="1"/>
  <c r="H222" i="1"/>
  <c r="K219" i="1"/>
  <c r="N219" i="1" s="1"/>
  <c r="N218" i="1"/>
  <c r="J218" i="1"/>
  <c r="I218" i="1"/>
  <c r="N217" i="1"/>
  <c r="J217" i="1"/>
  <c r="I217" i="1"/>
  <c r="I220" i="1" s="1"/>
  <c r="N216" i="1"/>
  <c r="N220" i="1" s="1"/>
  <c r="J216" i="1"/>
  <c r="J220" i="1" s="1"/>
  <c r="H216" i="1"/>
  <c r="H220" i="1" s="1"/>
  <c r="H212" i="1"/>
  <c r="K211" i="1"/>
  <c r="N211" i="1" s="1"/>
  <c r="N210" i="1"/>
  <c r="J210" i="1"/>
  <c r="I210" i="1"/>
  <c r="N209" i="1"/>
  <c r="J209" i="1"/>
  <c r="I209" i="1"/>
  <c r="N208" i="1"/>
  <c r="J208" i="1"/>
  <c r="J212" i="1" s="1"/>
  <c r="I208" i="1"/>
  <c r="I212" i="1" s="1"/>
  <c r="N207" i="1"/>
  <c r="J207" i="1"/>
  <c r="H207" i="1"/>
  <c r="K204" i="1"/>
  <c r="N204" i="1" s="1"/>
  <c r="N203" i="1"/>
  <c r="J203" i="1"/>
  <c r="I203" i="1"/>
  <c r="N202" i="1"/>
  <c r="J202" i="1"/>
  <c r="I202" i="1"/>
  <c r="N201" i="1"/>
  <c r="J201" i="1"/>
  <c r="I201" i="1"/>
  <c r="N200" i="1"/>
  <c r="J200" i="1"/>
  <c r="H200" i="1"/>
  <c r="N199" i="1"/>
  <c r="J199" i="1"/>
  <c r="H199" i="1"/>
  <c r="H197" i="1"/>
  <c r="K196" i="1"/>
  <c r="N196" i="1" s="1"/>
  <c r="N195" i="1"/>
  <c r="J195" i="1"/>
  <c r="I195" i="1"/>
  <c r="N194" i="1"/>
  <c r="J194" i="1"/>
  <c r="I194" i="1"/>
  <c r="N193" i="1"/>
  <c r="J193" i="1"/>
  <c r="I193" i="1"/>
  <c r="N192" i="1"/>
  <c r="J192" i="1"/>
  <c r="I192" i="1"/>
  <c r="N191" i="1"/>
  <c r="J191" i="1"/>
  <c r="H191" i="1"/>
  <c r="K188" i="1"/>
  <c r="N188" i="1" s="1"/>
  <c r="N187" i="1"/>
  <c r="J187" i="1"/>
  <c r="I187" i="1"/>
  <c r="N186" i="1"/>
  <c r="J186" i="1"/>
  <c r="I186" i="1"/>
  <c r="N185" i="1"/>
  <c r="J185" i="1"/>
  <c r="I185" i="1"/>
  <c r="I189" i="1" s="1"/>
  <c r="N184" i="1"/>
  <c r="J184" i="1"/>
  <c r="H184" i="1"/>
  <c r="H189" i="1" s="1"/>
  <c r="N183" i="1"/>
  <c r="J183" i="1"/>
  <c r="H183" i="1"/>
  <c r="K180" i="1"/>
  <c r="N180" i="1" s="1"/>
  <c r="N179" i="1"/>
  <c r="J179" i="1"/>
  <c r="I179" i="1"/>
  <c r="N178" i="1"/>
  <c r="J178" i="1"/>
  <c r="I178" i="1"/>
  <c r="I181" i="1" s="1"/>
  <c r="N177" i="1"/>
  <c r="J177" i="1"/>
  <c r="J181" i="1" s="1"/>
  <c r="H177" i="1"/>
  <c r="H181" i="1" s="1"/>
  <c r="K172" i="1"/>
  <c r="N172" i="1" s="1"/>
  <c r="N171" i="1"/>
  <c r="J171" i="1"/>
  <c r="I171" i="1"/>
  <c r="N170" i="1"/>
  <c r="J170" i="1"/>
  <c r="I170" i="1"/>
  <c r="N169" i="1"/>
  <c r="J169" i="1"/>
  <c r="I169" i="1"/>
  <c r="I173" i="1" s="1"/>
  <c r="N168" i="1"/>
  <c r="J168" i="1"/>
  <c r="J173" i="1" s="1"/>
  <c r="H168" i="1"/>
  <c r="H173" i="1" s="1"/>
  <c r="K165" i="1"/>
  <c r="N165" i="1" s="1"/>
  <c r="N164" i="1"/>
  <c r="J164" i="1"/>
  <c r="I164" i="1"/>
  <c r="N163" i="1"/>
  <c r="J163" i="1"/>
  <c r="I163" i="1"/>
  <c r="N162" i="1"/>
  <c r="J162" i="1"/>
  <c r="I162" i="1"/>
  <c r="N161" i="1"/>
  <c r="J161" i="1"/>
  <c r="H161" i="1"/>
  <c r="N160" i="1"/>
  <c r="J160" i="1"/>
  <c r="H160" i="1"/>
  <c r="N154" i="1"/>
  <c r="J154" i="1"/>
  <c r="I154" i="1"/>
  <c r="K157" i="1"/>
  <c r="N157" i="1" s="1"/>
  <c r="N156" i="1"/>
  <c r="J156" i="1"/>
  <c r="I156" i="1"/>
  <c r="N155" i="1"/>
  <c r="J155" i="1"/>
  <c r="I155" i="1"/>
  <c r="N153" i="1"/>
  <c r="J153" i="1"/>
  <c r="I153" i="1"/>
  <c r="N152" i="1"/>
  <c r="J152" i="1"/>
  <c r="H152" i="1"/>
  <c r="K149" i="1"/>
  <c r="N149" i="1" s="1"/>
  <c r="N148" i="1"/>
  <c r="J148" i="1"/>
  <c r="I148" i="1"/>
  <c r="N147" i="1"/>
  <c r="J147" i="1"/>
  <c r="I147" i="1"/>
  <c r="N146" i="1"/>
  <c r="J146" i="1"/>
  <c r="I146" i="1"/>
  <c r="N145" i="1"/>
  <c r="J145" i="1"/>
  <c r="H145" i="1"/>
  <c r="N144" i="1"/>
  <c r="J144" i="1"/>
  <c r="H144" i="1"/>
  <c r="K141" i="1"/>
  <c r="N141" i="1" s="1"/>
  <c r="N140" i="1"/>
  <c r="J140" i="1"/>
  <c r="I140" i="1"/>
  <c r="N139" i="1"/>
  <c r="J139" i="1"/>
  <c r="I139" i="1"/>
  <c r="N138" i="1"/>
  <c r="J138" i="1"/>
  <c r="H138" i="1"/>
  <c r="H142" i="1" s="1"/>
  <c r="I595" i="1" l="1"/>
  <c r="J595" i="1"/>
  <c r="N604" i="1"/>
  <c r="H595" i="1"/>
  <c r="J587" i="1"/>
  <c r="I587" i="1"/>
  <c r="I604" i="1"/>
  <c r="H604" i="1"/>
  <c r="J563" i="1"/>
  <c r="I556" i="1"/>
  <c r="J556" i="1"/>
  <c r="I548" i="1"/>
  <c r="I565" i="1" s="1"/>
  <c r="N565" i="1"/>
  <c r="J548" i="1"/>
  <c r="J540" i="1"/>
  <c r="H565" i="1"/>
  <c r="J524" i="1"/>
  <c r="I517" i="1"/>
  <c r="J517" i="1"/>
  <c r="H517" i="1"/>
  <c r="H526" i="1" s="1"/>
  <c r="I509" i="1"/>
  <c r="I526" i="1" s="1"/>
  <c r="J509" i="1"/>
  <c r="N526" i="1"/>
  <c r="J501" i="1"/>
  <c r="J485" i="1"/>
  <c r="I478" i="1"/>
  <c r="H478" i="1"/>
  <c r="H487" i="1" s="1"/>
  <c r="J478" i="1"/>
  <c r="I470" i="1"/>
  <c r="J470" i="1"/>
  <c r="J462" i="1"/>
  <c r="J446" i="1"/>
  <c r="J439" i="1"/>
  <c r="H439" i="1"/>
  <c r="I431" i="1"/>
  <c r="I448" i="1" s="1"/>
  <c r="J431" i="1"/>
  <c r="J423" i="1"/>
  <c r="H448" i="1"/>
  <c r="J407" i="1"/>
  <c r="I400" i="1"/>
  <c r="J400" i="1"/>
  <c r="N409" i="1"/>
  <c r="H400" i="1"/>
  <c r="I392" i="1"/>
  <c r="J392" i="1"/>
  <c r="J384" i="1"/>
  <c r="H409" i="1"/>
  <c r="J368" i="1"/>
  <c r="I361" i="1"/>
  <c r="I370" i="1" s="1"/>
  <c r="N370" i="1"/>
  <c r="H361" i="1"/>
  <c r="H370" i="1" s="1"/>
  <c r="J361" i="1"/>
  <c r="I353" i="1"/>
  <c r="J353" i="1"/>
  <c r="J345" i="1"/>
  <c r="I322" i="1"/>
  <c r="I331" i="1" s="1"/>
  <c r="J314" i="1"/>
  <c r="I314" i="1"/>
  <c r="H322" i="1"/>
  <c r="H331" i="1" s="1"/>
  <c r="J322" i="1"/>
  <c r="J306" i="1"/>
  <c r="I283" i="1"/>
  <c r="J283" i="1"/>
  <c r="I275" i="1"/>
  <c r="J275" i="1"/>
  <c r="J292" i="1"/>
  <c r="H292" i="1"/>
  <c r="J251" i="1"/>
  <c r="I244" i="1"/>
  <c r="H244" i="1"/>
  <c r="H253" i="1" s="1"/>
  <c r="J244" i="1"/>
  <c r="I236" i="1"/>
  <c r="J236" i="1"/>
  <c r="J228" i="1"/>
  <c r="N253" i="1"/>
  <c r="I205" i="1"/>
  <c r="I214" i="1" s="1"/>
  <c r="H205" i="1"/>
  <c r="H214" i="1" s="1"/>
  <c r="J205" i="1"/>
  <c r="I197" i="1"/>
  <c r="J197" i="1"/>
  <c r="J189" i="1"/>
  <c r="N214" i="1"/>
  <c r="J166" i="1"/>
  <c r="J175" i="1" s="1"/>
  <c r="I166" i="1"/>
  <c r="I175" i="1" s="1"/>
  <c r="I158" i="1"/>
  <c r="H150" i="1"/>
  <c r="H166" i="1"/>
  <c r="H175" i="1" s="1"/>
  <c r="J158" i="1"/>
  <c r="J150" i="1"/>
  <c r="I150" i="1"/>
  <c r="H158" i="1"/>
  <c r="J142" i="1"/>
  <c r="I142" i="1"/>
  <c r="K133" i="1"/>
  <c r="N133" i="1" s="1"/>
  <c r="N132" i="1"/>
  <c r="J132" i="1"/>
  <c r="I132" i="1"/>
  <c r="N131" i="1"/>
  <c r="J131" i="1"/>
  <c r="I131" i="1"/>
  <c r="N130" i="1"/>
  <c r="J130" i="1"/>
  <c r="I130" i="1"/>
  <c r="N129" i="1"/>
  <c r="J129" i="1"/>
  <c r="H129" i="1"/>
  <c r="H134" i="1" s="1"/>
  <c r="K126" i="1"/>
  <c r="N126" i="1" s="1"/>
  <c r="I123" i="1"/>
  <c r="J123" i="1"/>
  <c r="N123" i="1"/>
  <c r="I124" i="1"/>
  <c r="J124" i="1"/>
  <c r="N124" i="1"/>
  <c r="I125" i="1"/>
  <c r="J125" i="1"/>
  <c r="N125" i="1"/>
  <c r="I122" i="1"/>
  <c r="N122" i="1"/>
  <c r="J122" i="1"/>
  <c r="N121" i="1"/>
  <c r="J121" i="1"/>
  <c r="H121" i="1"/>
  <c r="N120" i="1"/>
  <c r="J120" i="1"/>
  <c r="H120" i="1"/>
  <c r="H127" i="1" s="1"/>
  <c r="J116" i="1"/>
  <c r="N116" i="1"/>
  <c r="I116" i="1"/>
  <c r="N115" i="1"/>
  <c r="J115" i="1"/>
  <c r="I115" i="1"/>
  <c r="N114" i="1"/>
  <c r="J114" i="1"/>
  <c r="H114" i="1"/>
  <c r="H117" i="1" s="1"/>
  <c r="N11" i="1"/>
  <c r="J11" i="1"/>
  <c r="I11" i="1"/>
  <c r="N110" i="1"/>
  <c r="J110" i="1"/>
  <c r="I110" i="1"/>
  <c r="I111" i="1" s="1"/>
  <c r="N109" i="1"/>
  <c r="J109" i="1"/>
  <c r="J111" i="1" s="1"/>
  <c r="H109" i="1"/>
  <c r="H111" i="1" s="1"/>
  <c r="J604" i="1" l="1"/>
  <c r="J565" i="1"/>
  <c r="J526" i="1"/>
  <c r="J487" i="1"/>
  <c r="I487" i="1"/>
  <c r="N487" i="1"/>
  <c r="N448" i="1"/>
  <c r="J448" i="1"/>
  <c r="I409" i="1"/>
  <c r="J409" i="1"/>
  <c r="J370" i="1"/>
  <c r="J331" i="1"/>
  <c r="N331" i="1"/>
  <c r="N292" i="1"/>
  <c r="I292" i="1"/>
  <c r="I253" i="1"/>
  <c r="J253" i="1"/>
  <c r="J214" i="1"/>
  <c r="N175" i="1"/>
  <c r="J134" i="1"/>
  <c r="I134" i="1"/>
  <c r="J127" i="1"/>
  <c r="J117" i="1"/>
  <c r="I117" i="1"/>
  <c r="I127" i="1"/>
  <c r="N111" i="1"/>
  <c r="M98" i="1"/>
  <c r="M97" i="1"/>
  <c r="M92" i="1"/>
  <c r="M91" i="1"/>
  <c r="M94" i="1" s="1"/>
  <c r="M20" i="1"/>
  <c r="M19" i="1"/>
  <c r="M86" i="1"/>
  <c r="M85" i="1"/>
  <c r="M84" i="1"/>
  <c r="M83" i="1"/>
  <c r="M82" i="1"/>
  <c r="M81" i="1"/>
  <c r="M80" i="1"/>
  <c r="M79" i="1"/>
  <c r="M78" i="1"/>
  <c r="M77" i="1"/>
  <c r="M76" i="1"/>
  <c r="M71" i="1"/>
  <c r="M70" i="1"/>
  <c r="M69" i="1"/>
  <c r="M68" i="1"/>
  <c r="M67" i="1"/>
  <c r="M66" i="1"/>
  <c r="M65" i="1"/>
  <c r="M64" i="1"/>
  <c r="M63" i="1"/>
  <c r="M62" i="1"/>
  <c r="M61" i="1"/>
  <c r="M56" i="1"/>
  <c r="M55" i="1"/>
  <c r="M18" i="1"/>
  <c r="M17" i="1"/>
  <c r="M50" i="1"/>
  <c r="M49" i="1"/>
  <c r="M48" i="1"/>
  <c r="M47" i="1"/>
  <c r="M46" i="1"/>
  <c r="M45" i="1"/>
  <c r="M44" i="1"/>
  <c r="M43" i="1"/>
  <c r="M42" i="1"/>
  <c r="M41" i="1"/>
  <c r="M40" i="1"/>
  <c r="M35" i="1"/>
  <c r="M34" i="1"/>
  <c r="M33" i="1"/>
  <c r="M32" i="1"/>
  <c r="M31" i="1"/>
  <c r="M30" i="1"/>
  <c r="M29" i="1"/>
  <c r="M28" i="1"/>
  <c r="M27" i="1"/>
  <c r="M26" i="1"/>
  <c r="M25" i="1"/>
  <c r="K12" i="1"/>
  <c r="N12" i="1" s="1"/>
  <c r="M100" i="1" l="1"/>
  <c r="M58" i="1"/>
  <c r="M22" i="1"/>
  <c r="M37" i="1"/>
  <c r="M88" i="1"/>
  <c r="M73" i="1"/>
  <c r="M52" i="1"/>
  <c r="M102" i="1" l="1"/>
  <c r="D2" i="2"/>
  <c r="D3" i="2"/>
  <c r="D4" i="2"/>
  <c r="D5" i="2"/>
  <c r="D6" i="2"/>
  <c r="D7" i="2"/>
  <c r="D8" i="2"/>
  <c r="D9" i="2"/>
  <c r="D1" i="2"/>
  <c r="I10" i="1" l="1"/>
  <c r="H9" i="1"/>
  <c r="H13" i="1" l="1"/>
  <c r="H136" i="1" s="1"/>
  <c r="I13" i="1"/>
  <c r="I136" i="1" s="1"/>
  <c r="I102" i="1" l="1"/>
  <c r="J10" i="1"/>
  <c r="J9" i="1"/>
  <c r="N10" i="1"/>
  <c r="N9" i="1"/>
  <c r="N136" i="1" l="1"/>
  <c r="N606" i="1" s="1"/>
  <c r="H102" i="1"/>
  <c r="J13" i="1"/>
  <c r="J102" i="1" l="1"/>
  <c r="J136" i="1"/>
  <c r="N102" i="1"/>
</calcChain>
</file>

<file path=xl/sharedStrings.xml><?xml version="1.0" encoding="utf-8"?>
<sst xmlns="http://schemas.openxmlformats.org/spreadsheetml/2006/main" count="741" uniqueCount="145">
  <si>
    <t>Экспликация площадей к поэтажному плану</t>
  </si>
  <si>
    <t>квартиры, обособленного нежилого помещения</t>
  </si>
  <si>
    <t>Литера, этаж</t>
  </si>
  <si>
    <t>Наименование/назначение</t>
  </si>
  <si>
    <t>формула подсчета площади по внутреннему обмеру</t>
  </si>
  <si>
    <t>Высота помещений, м</t>
  </si>
  <si>
    <t>Площадь, кв.м.</t>
  </si>
  <si>
    <t>комнаты или иного отдельного помещения</t>
  </si>
  <si>
    <t>квартир</t>
  </si>
  <si>
    <t>обособленных нежилых помещений</t>
  </si>
  <si>
    <t>помещений общего пользования</t>
  </si>
  <si>
    <t>всех помещений, в т.ч. лоджии с к=0,5; балконы с к=0,3</t>
  </si>
  <si>
    <t>жилая</t>
  </si>
  <si>
    <t>помещений вспомогательного использования</t>
  </si>
  <si>
    <t>общая</t>
  </si>
  <si>
    <t>балконов, лоджий, веранд и террас</t>
  </si>
  <si>
    <t>Наименование /назначение</t>
  </si>
  <si>
    <t>№</t>
  </si>
  <si>
    <t>Наименование/ назначение</t>
  </si>
  <si>
    <t>Квартира</t>
  </si>
  <si>
    <t>Кухня</t>
  </si>
  <si>
    <t>Коридор</t>
  </si>
  <si>
    <t>Жилая</t>
  </si>
  <si>
    <t>Санузел</t>
  </si>
  <si>
    <t>Итого по квартире №1</t>
  </si>
  <si>
    <t>Итого по квартире №2</t>
  </si>
  <si>
    <t>Итого по квартире №3</t>
  </si>
  <si>
    <t>Итого по квартире №4</t>
  </si>
  <si>
    <t xml:space="preserve"> Подъезд 1</t>
  </si>
  <si>
    <t>Кладовая</t>
  </si>
  <si>
    <t>Итого по квартире №5</t>
  </si>
  <si>
    <t>2 эт</t>
  </si>
  <si>
    <t>Итого по 2 этажу</t>
  </si>
  <si>
    <t>Итого по квартире №6</t>
  </si>
  <si>
    <t>Итого по квартире №7</t>
  </si>
  <si>
    <t>Итого по квартире №8</t>
  </si>
  <si>
    <t>Итого по квартире №9</t>
  </si>
  <si>
    <t>Итого по квартире №10</t>
  </si>
  <si>
    <t>Итого по квартире №11</t>
  </si>
  <si>
    <t>Итого по квартире №12</t>
  </si>
  <si>
    <t>Итого по квартире №13</t>
  </si>
  <si>
    <t>Итого по квартире №14</t>
  </si>
  <si>
    <t>Итого по квартире №15</t>
  </si>
  <si>
    <t>Итого по квартире №16</t>
  </si>
  <si>
    <t>Итого по квартире №17</t>
  </si>
  <si>
    <t>Итого по квартире №18</t>
  </si>
  <si>
    <t>Итого по квартире №19</t>
  </si>
  <si>
    <t>Итого по квартире №20</t>
  </si>
  <si>
    <t>Итого по квартире №21</t>
  </si>
  <si>
    <t>Итого по квартире №22</t>
  </si>
  <si>
    <t>Итого по квартире №23</t>
  </si>
  <si>
    <t>Итого по квартире №24</t>
  </si>
  <si>
    <t>Итого по квартире №25</t>
  </si>
  <si>
    <t>Итого по квартире №26</t>
  </si>
  <si>
    <t>Итого по квартире №27</t>
  </si>
  <si>
    <t>Итого по квартире №28</t>
  </si>
  <si>
    <t>Итого по квартире №29</t>
  </si>
  <si>
    <t>Итого по квартире №30</t>
  </si>
  <si>
    <t>Итого по квартире №31</t>
  </si>
  <si>
    <t>Итого по квартире №32</t>
  </si>
  <si>
    <t>Итого по квартире №33</t>
  </si>
  <si>
    <t>Итого по квартире №34</t>
  </si>
  <si>
    <t>Итого по квартире №35</t>
  </si>
  <si>
    <t>Итого по квартире №36</t>
  </si>
  <si>
    <t>Итого по квартире №37</t>
  </si>
  <si>
    <t>Итого по квартире №38</t>
  </si>
  <si>
    <t>Итого по квартире №39</t>
  </si>
  <si>
    <t>Итого по квартире №40</t>
  </si>
  <si>
    <t>Итого по квартире №41</t>
  </si>
  <si>
    <t>Итого по квартире №42</t>
  </si>
  <si>
    <t>Итого по квартире №43</t>
  </si>
  <si>
    <t>Итого по квартире №44</t>
  </si>
  <si>
    <t>Итого по квартире №45</t>
  </si>
  <si>
    <t>Итого по 9 этажу</t>
  </si>
  <si>
    <t>3 эт</t>
  </si>
  <si>
    <t>Итого по 3 этажу</t>
  </si>
  <si>
    <t>4 эт</t>
  </si>
  <si>
    <t>Итого по 4 этажу</t>
  </si>
  <si>
    <t>5 эт</t>
  </si>
  <si>
    <t>Итого по 5 этажу</t>
  </si>
  <si>
    <t>6 эт</t>
  </si>
  <si>
    <t>Итого по 6 этажу</t>
  </si>
  <si>
    <t>7 эт</t>
  </si>
  <si>
    <t>Итого по 7 этажу</t>
  </si>
  <si>
    <t>8 эт</t>
  </si>
  <si>
    <t>Итого по 8 этажу</t>
  </si>
  <si>
    <t>9 эт</t>
  </si>
  <si>
    <t>Итого по квартире №46</t>
  </si>
  <si>
    <t>Итого по квартире №47</t>
  </si>
  <si>
    <t>Итого по квартире №48</t>
  </si>
  <si>
    <t>Итого по квартире №49</t>
  </si>
  <si>
    <t>Итого по квартире №50</t>
  </si>
  <si>
    <t>Итого по квартире №51</t>
  </si>
  <si>
    <t>Итого по квартире №52</t>
  </si>
  <si>
    <t>Итого по квартире №53</t>
  </si>
  <si>
    <t>Итого по квартире №54</t>
  </si>
  <si>
    <t>Итого по квартире №55</t>
  </si>
  <si>
    <t>Итого по квартире №56</t>
  </si>
  <si>
    <t>Итого по квартире №57</t>
  </si>
  <si>
    <t>Итого по квартире №58</t>
  </si>
  <si>
    <t>Итого по квартире №59</t>
  </si>
  <si>
    <t>Итого по квартире №60</t>
  </si>
  <si>
    <t>Итого по квартире №61</t>
  </si>
  <si>
    <t>Итого по квартире №62</t>
  </si>
  <si>
    <t>Итого по квартире №63</t>
  </si>
  <si>
    <t>Итого по квартире №64</t>
  </si>
  <si>
    <t>Итого по квартире №65</t>
  </si>
  <si>
    <t>1 эт</t>
  </si>
  <si>
    <t>МОП</t>
  </si>
  <si>
    <t>Тамбур</t>
  </si>
  <si>
    <t>Лестничная клетка, Общий коридор</t>
  </si>
  <si>
    <t>Подвал (по проекту)</t>
  </si>
  <si>
    <t>Электрощитовая
(по проекту)</t>
  </si>
  <si>
    <t>ИТП (по проекту)</t>
  </si>
  <si>
    <t>Повысительная насосная (по проекту)</t>
  </si>
  <si>
    <t>1 этап</t>
  </si>
  <si>
    <t>2 этап</t>
  </si>
  <si>
    <t>1 подъезд</t>
  </si>
  <si>
    <t>2 подъезд</t>
  </si>
  <si>
    <t>3 подъезд</t>
  </si>
  <si>
    <t>4 подъезд</t>
  </si>
  <si>
    <t>Итого МОП 1 подъезд</t>
  </si>
  <si>
    <t>Итого МОП 2 подъезд</t>
  </si>
  <si>
    <t>Итого МОП 4 подъезд</t>
  </si>
  <si>
    <t>Итого МОП 3 подъезд</t>
  </si>
  <si>
    <t>Чердак</t>
  </si>
  <si>
    <t>Подвал</t>
  </si>
  <si>
    <t>Итого МОП чердак</t>
  </si>
  <si>
    <t>Итого МОП Подвал</t>
  </si>
  <si>
    <t>Лестница</t>
  </si>
  <si>
    <t>Чердак (по проекту)</t>
  </si>
  <si>
    <t>Итого дом с МОП</t>
  </si>
  <si>
    <t>город Нягань, 4 микрорайон, дом 26</t>
  </si>
  <si>
    <t>Балкон</t>
  </si>
  <si>
    <t>10 эт</t>
  </si>
  <si>
    <t>Итого по 10 этажу</t>
  </si>
  <si>
    <t>11 эт</t>
  </si>
  <si>
    <t>Итого по 11 этажу</t>
  </si>
  <si>
    <t>13 эт</t>
  </si>
  <si>
    <t>12 эт</t>
  </si>
  <si>
    <t>Итого по 12 этажу</t>
  </si>
  <si>
    <t>Итого по 13 этажу</t>
  </si>
  <si>
    <t>14 эт</t>
  </si>
  <si>
    <t>Итого по 14 этажу</t>
  </si>
  <si>
    <t>ИТОГО дом без нежилых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</si>
</sst>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0" fillId="0" borderId="0" xfId="0" applyNumberFormat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/>
    <xf numFmtId="1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6"/>
  <sheetViews>
    <sheetView tabSelected="1" zoomScale="115" zoomScaleNormal="115" workbookViewId="0">
      <pane ySplit="6" topLeftCell="A7" activePane="bottomLeft" state="frozen"/>
      <selection pane="bottomLeft" activeCell="N13" sqref="N13"/>
    </sheetView>
  </sheetViews>
  <sheetFormatPr defaultRowHeight="12.75" x14ac:dyDescent="0.2"/>
  <cols>
    <col min="1" max="1" width="5.7109375" style="1" customWidth="1"/>
    <col min="2" max="2" width="9.42578125" style="1" customWidth="1"/>
    <col min="3" max="3" width="3.5703125" style="1" customWidth="1"/>
    <col min="4" max="4" width="15" style="1"/>
    <col min="5" max="5" width="4" style="1"/>
    <col min="6" max="6" width="10.42578125" style="1" customWidth="1"/>
    <col min="7" max="7" width="5" style="1"/>
    <col min="8" max="8" width="5.7109375" style="1" customWidth="1"/>
    <col min="9" max="9" width="5.85546875" style="1" customWidth="1"/>
    <col min="10" max="10" width="6.140625" style="1" customWidth="1"/>
    <col min="11" max="11" width="5" style="1"/>
    <col min="12" max="12" width="4.5703125" style="1" customWidth="1"/>
    <col min="13" max="13" width="5.5703125" style="1" customWidth="1"/>
    <col min="14" max="14" width="7.85546875" style="1" customWidth="1"/>
  </cols>
  <sheetData>
    <row r="1" spans="1:16" ht="19.5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6" x14ac:dyDescent="0.2">
      <c r="A2" s="73" t="s">
        <v>132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</row>
    <row r="3" spans="1:16" x14ac:dyDescent="0.2">
      <c r="A3" s="76" t="s">
        <v>2</v>
      </c>
      <c r="B3" s="66" t="s">
        <v>3</v>
      </c>
      <c r="C3" s="66"/>
      <c r="D3" s="66"/>
      <c r="E3" s="66"/>
      <c r="F3" s="65" t="s">
        <v>4</v>
      </c>
      <c r="G3" s="76" t="s">
        <v>5</v>
      </c>
      <c r="H3" s="66" t="s">
        <v>6</v>
      </c>
      <c r="I3" s="66"/>
      <c r="J3" s="66"/>
      <c r="K3" s="66"/>
      <c r="L3" s="66"/>
      <c r="M3" s="66"/>
      <c r="N3" s="66"/>
    </row>
    <row r="4" spans="1:16" x14ac:dyDescent="0.2">
      <c r="A4" s="76"/>
      <c r="B4" s="65" t="s">
        <v>1</v>
      </c>
      <c r="C4" s="65"/>
      <c r="D4" s="65" t="s">
        <v>7</v>
      </c>
      <c r="E4" s="65"/>
      <c r="F4" s="65"/>
      <c r="G4" s="76"/>
      <c r="H4" s="66" t="s">
        <v>8</v>
      </c>
      <c r="I4" s="66"/>
      <c r="J4" s="66"/>
      <c r="K4" s="66"/>
      <c r="L4" s="65" t="s">
        <v>9</v>
      </c>
      <c r="M4" s="65" t="s">
        <v>10</v>
      </c>
      <c r="N4" s="65" t="s">
        <v>11</v>
      </c>
    </row>
    <row r="5" spans="1:16" ht="30" customHeight="1" x14ac:dyDescent="0.2">
      <c r="A5" s="76"/>
      <c r="B5" s="65"/>
      <c r="C5" s="65"/>
      <c r="D5" s="65"/>
      <c r="E5" s="65"/>
      <c r="F5" s="65"/>
      <c r="G5" s="76"/>
      <c r="H5" s="66" t="s">
        <v>12</v>
      </c>
      <c r="I5" s="65" t="s">
        <v>13</v>
      </c>
      <c r="J5" s="66" t="s">
        <v>14</v>
      </c>
      <c r="K5" s="65" t="s">
        <v>15</v>
      </c>
      <c r="L5" s="65"/>
      <c r="M5" s="65"/>
      <c r="N5" s="65"/>
    </row>
    <row r="6" spans="1:16" ht="41.25" customHeight="1" x14ac:dyDescent="0.2">
      <c r="A6" s="76"/>
      <c r="B6" s="2" t="s">
        <v>16</v>
      </c>
      <c r="C6" s="1" t="s">
        <v>17</v>
      </c>
      <c r="D6" s="2" t="s">
        <v>18</v>
      </c>
      <c r="E6" s="1" t="s">
        <v>17</v>
      </c>
      <c r="F6" s="65"/>
      <c r="G6" s="76"/>
      <c r="H6" s="66"/>
      <c r="I6" s="65"/>
      <c r="J6" s="66"/>
      <c r="K6" s="65"/>
      <c r="L6" s="65"/>
      <c r="M6" s="65"/>
      <c r="N6" s="65"/>
      <c r="O6">
        <v>0.3</v>
      </c>
    </row>
    <row r="7" spans="1:16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</row>
    <row r="8" spans="1:16" x14ac:dyDescent="0.2">
      <c r="A8" s="69" t="s">
        <v>28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1"/>
    </row>
    <row r="9" spans="1:16" x14ac:dyDescent="0.2">
      <c r="A9" s="1" t="s">
        <v>31</v>
      </c>
      <c r="B9" s="1" t="s">
        <v>19</v>
      </c>
      <c r="C9" s="3">
        <v>1</v>
      </c>
      <c r="D9" s="12" t="s">
        <v>22</v>
      </c>
      <c r="E9" s="6">
        <v>1</v>
      </c>
      <c r="F9" s="11">
        <v>150</v>
      </c>
      <c r="H9" s="12">
        <f>F9</f>
        <v>150</v>
      </c>
      <c r="I9" s="11"/>
      <c r="J9" s="8">
        <f t="shared" ref="J9:J10" si="0">F9</f>
        <v>150</v>
      </c>
      <c r="N9" s="8">
        <f>F9</f>
        <v>150</v>
      </c>
    </row>
    <row r="10" spans="1:16" x14ac:dyDescent="0.2">
      <c r="D10" s="12" t="s">
        <v>23</v>
      </c>
      <c r="E10" s="6">
        <v>2</v>
      </c>
      <c r="F10" s="11">
        <v>7.2</v>
      </c>
      <c r="H10" s="12"/>
      <c r="I10" s="11">
        <f>F10</f>
        <v>7.2</v>
      </c>
      <c r="J10" s="8">
        <f t="shared" si="0"/>
        <v>7.2</v>
      </c>
      <c r="N10" s="10">
        <f t="shared" ref="N10" si="1">F10</f>
        <v>7.2</v>
      </c>
    </row>
    <row r="11" spans="1:16" x14ac:dyDescent="0.2">
      <c r="A11" s="48"/>
      <c r="B11" s="48"/>
      <c r="C11" s="48"/>
      <c r="D11" s="12" t="s">
        <v>23</v>
      </c>
      <c r="E11" s="6">
        <v>3</v>
      </c>
      <c r="F11" s="12">
        <v>5.6</v>
      </c>
      <c r="G11" s="48"/>
      <c r="H11" s="12"/>
      <c r="I11" s="12">
        <f>F11</f>
        <v>5.6</v>
      </c>
      <c r="J11" s="48">
        <f t="shared" ref="J11" si="2">F11</f>
        <v>5.6</v>
      </c>
      <c r="K11" s="48"/>
      <c r="L11" s="48"/>
      <c r="M11" s="48"/>
      <c r="N11" s="48">
        <f t="shared" ref="N11" si="3">F11</f>
        <v>5.6</v>
      </c>
    </row>
    <row r="12" spans="1:16" x14ac:dyDescent="0.2">
      <c r="A12" s="15"/>
      <c r="B12" s="15"/>
      <c r="C12" s="15"/>
      <c r="D12" s="12" t="s">
        <v>133</v>
      </c>
      <c r="E12" s="6">
        <v>4</v>
      </c>
      <c r="F12" s="17">
        <v>8.6999999999999993</v>
      </c>
      <c r="G12" s="15"/>
      <c r="H12" s="12"/>
      <c r="I12" s="12"/>
      <c r="J12" s="15"/>
      <c r="K12" s="15">
        <f>F12</f>
        <v>8.6999999999999993</v>
      </c>
      <c r="L12" s="15"/>
      <c r="M12" s="15"/>
      <c r="N12" s="15">
        <f>K12*$O$6</f>
        <v>2.61</v>
      </c>
    </row>
    <row r="13" spans="1:16" x14ac:dyDescent="0.2">
      <c r="A13" s="67" t="s">
        <v>24</v>
      </c>
      <c r="B13" s="68"/>
      <c r="C13" s="68"/>
      <c r="D13" s="68"/>
      <c r="E13" s="68"/>
      <c r="H13" s="7">
        <f>SUM(H9:H12)</f>
        <v>150</v>
      </c>
      <c r="I13" s="14">
        <f>SUM(I10:I12)</f>
        <v>12.8</v>
      </c>
      <c r="J13" s="16">
        <f>SUM(J9:J12)</f>
        <v>162.79999999999998</v>
      </c>
      <c r="K13" s="4"/>
      <c r="L13" s="4"/>
      <c r="M13" s="4"/>
      <c r="N13" s="5">
        <f>SUM(N9:N12)</f>
        <v>165.41</v>
      </c>
      <c r="P13" s="9"/>
    </row>
    <row r="15" spans="1:16" hidden="1" x14ac:dyDescent="0.2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</row>
    <row r="16" spans="1:16" hidden="1" x14ac:dyDescent="0.2">
      <c r="A16" s="50" t="s">
        <v>115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</row>
    <row r="17" spans="1:14" hidden="1" x14ac:dyDescent="0.2">
      <c r="A17" s="56" t="s">
        <v>126</v>
      </c>
      <c r="B17" s="26" t="s">
        <v>108</v>
      </c>
      <c r="C17" s="26"/>
      <c r="D17" s="28" t="s">
        <v>111</v>
      </c>
      <c r="E17" s="26"/>
      <c r="F17" s="26">
        <v>538.70000000000005</v>
      </c>
      <c r="G17" s="26"/>
      <c r="H17" s="12"/>
      <c r="I17" s="12"/>
      <c r="J17" s="12"/>
      <c r="K17" s="12"/>
      <c r="L17" s="12"/>
      <c r="M17" s="12">
        <f>F17</f>
        <v>538.70000000000005</v>
      </c>
      <c r="N17" s="26"/>
    </row>
    <row r="18" spans="1:14" ht="19.5" hidden="1" x14ac:dyDescent="0.2">
      <c r="A18" s="64"/>
      <c r="B18" s="26" t="s">
        <v>108</v>
      </c>
      <c r="C18" s="26"/>
      <c r="D18" s="28" t="s">
        <v>112</v>
      </c>
      <c r="E18" s="26"/>
      <c r="F18" s="26">
        <v>23.4</v>
      </c>
      <c r="G18" s="26"/>
      <c r="H18" s="12"/>
      <c r="I18" s="12"/>
      <c r="J18" s="12"/>
      <c r="K18" s="12"/>
      <c r="L18" s="12"/>
      <c r="M18" s="12">
        <f>F18</f>
        <v>23.4</v>
      </c>
      <c r="N18" s="26"/>
    </row>
    <row r="19" spans="1:14" hidden="1" x14ac:dyDescent="0.2">
      <c r="A19" s="64"/>
      <c r="B19" s="26" t="s">
        <v>108</v>
      </c>
      <c r="C19" s="26"/>
      <c r="D19" s="28" t="s">
        <v>113</v>
      </c>
      <c r="E19" s="26"/>
      <c r="F19" s="26">
        <v>18.899999999999999</v>
      </c>
      <c r="G19" s="26"/>
      <c r="H19" s="12"/>
      <c r="I19" s="12"/>
      <c r="J19" s="12"/>
      <c r="K19" s="12"/>
      <c r="L19" s="12"/>
      <c r="M19" s="12">
        <f>F19</f>
        <v>18.899999999999999</v>
      </c>
      <c r="N19" s="26"/>
    </row>
    <row r="20" spans="1:14" ht="19.5" hidden="1" x14ac:dyDescent="0.2">
      <c r="A20" s="57"/>
      <c r="B20" s="26" t="s">
        <v>108</v>
      </c>
      <c r="C20" s="26"/>
      <c r="D20" s="28" t="s">
        <v>114</v>
      </c>
      <c r="E20" s="26"/>
      <c r="F20" s="26">
        <v>10.3</v>
      </c>
      <c r="G20" s="26"/>
      <c r="H20" s="12"/>
      <c r="I20" s="12"/>
      <c r="J20" s="12"/>
      <c r="K20" s="12"/>
      <c r="L20" s="12"/>
      <c r="M20" s="12">
        <f>F20</f>
        <v>10.3</v>
      </c>
      <c r="N20" s="26"/>
    </row>
    <row r="21" spans="1:14" hidden="1" x14ac:dyDescent="0.2">
      <c r="A21" s="41"/>
      <c r="B21" s="30"/>
      <c r="C21" s="30"/>
      <c r="D21" s="34"/>
      <c r="E21" s="30"/>
      <c r="F21" s="30"/>
      <c r="G21" s="30"/>
      <c r="H21" s="42"/>
      <c r="I21" s="42"/>
      <c r="J21" s="42"/>
      <c r="K21" s="42"/>
      <c r="L21" s="42"/>
      <c r="M21" s="42"/>
      <c r="N21" s="31"/>
    </row>
    <row r="22" spans="1:14" hidden="1" x14ac:dyDescent="0.2">
      <c r="A22" s="27"/>
      <c r="B22" s="53" t="s">
        <v>128</v>
      </c>
      <c r="C22" s="54"/>
      <c r="D22" s="55"/>
      <c r="E22" s="27"/>
      <c r="F22" s="27"/>
      <c r="G22" s="27"/>
      <c r="H22" s="32"/>
      <c r="I22" s="32"/>
      <c r="J22" s="32"/>
      <c r="K22" s="32"/>
      <c r="L22" s="32"/>
      <c r="M22" s="33">
        <f>M17+M18+M19+M20</f>
        <v>591.29999999999995</v>
      </c>
      <c r="N22" s="31"/>
    </row>
    <row r="23" spans="1:14" hidden="1" x14ac:dyDescent="0.2">
      <c r="A23" s="43"/>
      <c r="B23" s="37"/>
      <c r="C23" s="37"/>
      <c r="D23" s="37"/>
      <c r="E23" s="44"/>
      <c r="F23" s="44"/>
      <c r="G23" s="44"/>
      <c r="H23" s="45"/>
      <c r="I23" s="45"/>
      <c r="J23" s="45"/>
      <c r="K23" s="45"/>
      <c r="L23" s="45"/>
      <c r="M23" s="46"/>
      <c r="N23" s="47"/>
    </row>
    <row r="24" spans="1:14" hidden="1" x14ac:dyDescent="0.2">
      <c r="A24" s="50" t="s">
        <v>117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</row>
    <row r="25" spans="1:14" hidden="1" x14ac:dyDescent="0.2">
      <c r="A25" s="61" t="s">
        <v>107</v>
      </c>
      <c r="B25" s="26" t="s">
        <v>108</v>
      </c>
      <c r="C25" s="26"/>
      <c r="D25" s="28" t="s">
        <v>109</v>
      </c>
      <c r="E25" s="26"/>
      <c r="F25" s="26">
        <v>5.9</v>
      </c>
      <c r="G25" s="26"/>
      <c r="H25" s="12"/>
      <c r="I25" s="12"/>
      <c r="J25" s="12"/>
      <c r="K25" s="12"/>
      <c r="L25" s="12"/>
      <c r="M25" s="26">
        <f>F25</f>
        <v>5.9</v>
      </c>
      <c r="N25" s="26"/>
    </row>
    <row r="26" spans="1:14" hidden="1" x14ac:dyDescent="0.2">
      <c r="A26" s="62"/>
      <c r="B26" s="26" t="s">
        <v>108</v>
      </c>
      <c r="C26" s="26"/>
      <c r="D26" s="28" t="s">
        <v>109</v>
      </c>
      <c r="E26" s="26"/>
      <c r="F26" s="26">
        <v>5.2</v>
      </c>
      <c r="G26" s="26"/>
      <c r="H26" s="12"/>
      <c r="I26" s="12"/>
      <c r="J26" s="12"/>
      <c r="K26" s="12"/>
      <c r="L26" s="12"/>
      <c r="M26" s="26">
        <f>F26</f>
        <v>5.2</v>
      </c>
      <c r="N26" s="26"/>
    </row>
    <row r="27" spans="1:14" ht="19.5" hidden="1" x14ac:dyDescent="0.2">
      <c r="A27" s="63"/>
      <c r="B27" s="26" t="s">
        <v>108</v>
      </c>
      <c r="C27" s="26"/>
      <c r="D27" s="28" t="s">
        <v>110</v>
      </c>
      <c r="E27" s="26"/>
      <c r="F27" s="26">
        <v>45.1</v>
      </c>
      <c r="G27" s="26"/>
      <c r="H27" s="12"/>
      <c r="I27" s="12"/>
      <c r="J27" s="12"/>
      <c r="K27" s="12"/>
      <c r="L27" s="12"/>
      <c r="M27" s="26">
        <f t="shared" ref="M27:M28" si="4">F27</f>
        <v>45.1</v>
      </c>
      <c r="N27" s="26"/>
    </row>
    <row r="28" spans="1:14" ht="19.5" hidden="1" x14ac:dyDescent="0.2">
      <c r="A28" s="26" t="s">
        <v>31</v>
      </c>
      <c r="B28" s="26" t="s">
        <v>108</v>
      </c>
      <c r="C28" s="26"/>
      <c r="D28" s="28" t="s">
        <v>110</v>
      </c>
      <c r="E28" s="26"/>
      <c r="F28" s="26">
        <v>41.1</v>
      </c>
      <c r="G28" s="26"/>
      <c r="H28" s="12"/>
      <c r="I28" s="12"/>
      <c r="J28" s="12"/>
      <c r="K28" s="12"/>
      <c r="L28" s="12"/>
      <c r="M28" s="26">
        <f t="shared" si="4"/>
        <v>41.1</v>
      </c>
      <c r="N28" s="26"/>
    </row>
    <row r="29" spans="1:14" ht="19.5" hidden="1" x14ac:dyDescent="0.2">
      <c r="A29" s="26" t="s">
        <v>74</v>
      </c>
      <c r="B29" s="26" t="s">
        <v>108</v>
      </c>
      <c r="C29" s="26"/>
      <c r="D29" s="28" t="s">
        <v>110</v>
      </c>
      <c r="E29" s="26"/>
      <c r="F29" s="26">
        <v>41.1</v>
      </c>
      <c r="G29" s="26"/>
      <c r="H29" s="12"/>
      <c r="I29" s="12"/>
      <c r="J29" s="12"/>
      <c r="K29" s="12"/>
      <c r="L29" s="12"/>
      <c r="M29" s="26">
        <f t="shared" ref="M29:M31" si="5">F29</f>
        <v>41.1</v>
      </c>
      <c r="N29" s="26"/>
    </row>
    <row r="30" spans="1:14" ht="19.5" hidden="1" x14ac:dyDescent="0.2">
      <c r="A30" s="26" t="s">
        <v>76</v>
      </c>
      <c r="B30" s="26" t="s">
        <v>108</v>
      </c>
      <c r="C30" s="26"/>
      <c r="D30" s="28" t="s">
        <v>110</v>
      </c>
      <c r="E30" s="26"/>
      <c r="F30" s="26">
        <v>41.1</v>
      </c>
      <c r="G30" s="26"/>
      <c r="H30" s="12"/>
      <c r="I30" s="12"/>
      <c r="J30" s="12"/>
      <c r="K30" s="12"/>
      <c r="L30" s="12"/>
      <c r="M30" s="26">
        <f t="shared" si="5"/>
        <v>41.1</v>
      </c>
      <c r="N30" s="26"/>
    </row>
    <row r="31" spans="1:14" ht="19.5" hidden="1" x14ac:dyDescent="0.2">
      <c r="A31" s="26" t="s">
        <v>78</v>
      </c>
      <c r="B31" s="26" t="s">
        <v>108</v>
      </c>
      <c r="C31" s="26"/>
      <c r="D31" s="28" t="s">
        <v>110</v>
      </c>
      <c r="E31" s="26"/>
      <c r="F31" s="26">
        <v>41.1</v>
      </c>
      <c r="G31" s="26"/>
      <c r="H31" s="12"/>
      <c r="I31" s="12"/>
      <c r="J31" s="12"/>
      <c r="K31" s="12"/>
      <c r="L31" s="12"/>
      <c r="M31" s="26">
        <f t="shared" si="5"/>
        <v>41.1</v>
      </c>
      <c r="N31" s="26"/>
    </row>
    <row r="32" spans="1:14" ht="19.5" hidden="1" x14ac:dyDescent="0.2">
      <c r="A32" s="26" t="s">
        <v>80</v>
      </c>
      <c r="B32" s="26" t="s">
        <v>108</v>
      </c>
      <c r="C32" s="26"/>
      <c r="D32" s="28" t="s">
        <v>110</v>
      </c>
      <c r="E32" s="26"/>
      <c r="F32" s="26">
        <v>41.1</v>
      </c>
      <c r="G32" s="26"/>
      <c r="H32" s="12"/>
      <c r="I32" s="12"/>
      <c r="J32" s="12"/>
      <c r="K32" s="12"/>
      <c r="L32" s="12"/>
      <c r="M32" s="26">
        <f t="shared" ref="M32:M35" si="6">F32</f>
        <v>41.1</v>
      </c>
      <c r="N32" s="26"/>
    </row>
    <row r="33" spans="1:14" ht="19.5" hidden="1" x14ac:dyDescent="0.2">
      <c r="A33" s="26" t="s">
        <v>82</v>
      </c>
      <c r="B33" s="26" t="s">
        <v>108</v>
      </c>
      <c r="C33" s="26"/>
      <c r="D33" s="28" t="s">
        <v>110</v>
      </c>
      <c r="E33" s="26"/>
      <c r="F33" s="26">
        <v>41.1</v>
      </c>
      <c r="G33" s="26"/>
      <c r="H33" s="12"/>
      <c r="I33" s="12"/>
      <c r="J33" s="12"/>
      <c r="K33" s="12"/>
      <c r="L33" s="12"/>
      <c r="M33" s="26">
        <f t="shared" si="6"/>
        <v>41.1</v>
      </c>
      <c r="N33" s="26"/>
    </row>
    <row r="34" spans="1:14" ht="19.5" hidden="1" x14ac:dyDescent="0.2">
      <c r="A34" s="26" t="s">
        <v>84</v>
      </c>
      <c r="B34" s="26" t="s">
        <v>108</v>
      </c>
      <c r="C34" s="26"/>
      <c r="D34" s="28" t="s">
        <v>110</v>
      </c>
      <c r="E34" s="26"/>
      <c r="F34" s="26">
        <v>41.1</v>
      </c>
      <c r="G34" s="26"/>
      <c r="H34" s="12"/>
      <c r="I34" s="12"/>
      <c r="J34" s="12"/>
      <c r="K34" s="12"/>
      <c r="L34" s="12"/>
      <c r="M34" s="26">
        <f t="shared" si="6"/>
        <v>41.1</v>
      </c>
      <c r="N34" s="26"/>
    </row>
    <row r="35" spans="1:14" ht="19.5" hidden="1" x14ac:dyDescent="0.2">
      <c r="A35" s="26" t="s">
        <v>86</v>
      </c>
      <c r="B35" s="26" t="s">
        <v>108</v>
      </c>
      <c r="C35" s="26"/>
      <c r="D35" s="28" t="s">
        <v>110</v>
      </c>
      <c r="E35" s="26"/>
      <c r="F35" s="26">
        <v>41.1</v>
      </c>
      <c r="G35" s="26"/>
      <c r="H35" s="12"/>
      <c r="I35" s="12"/>
      <c r="J35" s="12"/>
      <c r="K35" s="12"/>
      <c r="L35" s="12"/>
      <c r="M35" s="26">
        <f t="shared" si="6"/>
        <v>41.1</v>
      </c>
      <c r="N35" s="26"/>
    </row>
    <row r="36" spans="1:14" hidden="1" x14ac:dyDescent="0.2">
      <c r="A36" s="26"/>
      <c r="B36" s="26"/>
      <c r="C36" s="26"/>
      <c r="D36" s="28"/>
      <c r="E36" s="26"/>
      <c r="F36" s="26"/>
      <c r="G36" s="26"/>
      <c r="H36" s="12"/>
      <c r="I36" s="12"/>
      <c r="J36" s="12"/>
      <c r="K36" s="12"/>
      <c r="L36" s="12"/>
      <c r="M36" s="26"/>
      <c r="N36" s="26"/>
    </row>
    <row r="37" spans="1:14" hidden="1" x14ac:dyDescent="0.2">
      <c r="A37" s="27"/>
      <c r="B37" s="53" t="s">
        <v>121</v>
      </c>
      <c r="C37" s="54"/>
      <c r="D37" s="55"/>
      <c r="E37" s="27"/>
      <c r="F37" s="27"/>
      <c r="G37" s="27"/>
      <c r="H37" s="32"/>
      <c r="I37" s="32"/>
      <c r="J37" s="32"/>
      <c r="K37" s="32"/>
      <c r="L37" s="32"/>
      <c r="M37" s="33">
        <f>SUM(M25:M36)</f>
        <v>385.00000000000006</v>
      </c>
      <c r="N37" s="26"/>
    </row>
    <row r="38" spans="1:14" hidden="1" x14ac:dyDescent="0.2">
      <c r="A38" s="35"/>
      <c r="B38" s="36"/>
      <c r="C38" s="37"/>
      <c r="D38" s="38"/>
      <c r="E38" s="35"/>
      <c r="F38" s="35"/>
      <c r="G38" s="35"/>
      <c r="H38" s="39"/>
      <c r="I38" s="39"/>
      <c r="J38" s="39"/>
      <c r="K38" s="39"/>
      <c r="L38" s="39"/>
      <c r="M38" s="40"/>
      <c r="N38" s="35"/>
    </row>
    <row r="39" spans="1:14" hidden="1" x14ac:dyDescent="0.2">
      <c r="A39" s="50" t="s">
        <v>118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2"/>
    </row>
    <row r="40" spans="1:14" hidden="1" x14ac:dyDescent="0.2">
      <c r="A40" s="61" t="s">
        <v>107</v>
      </c>
      <c r="B40" s="26" t="s">
        <v>108</v>
      </c>
      <c r="C40" s="26"/>
      <c r="D40" s="28" t="s">
        <v>109</v>
      </c>
      <c r="E40" s="26"/>
      <c r="F40" s="26">
        <v>5.6</v>
      </c>
      <c r="G40" s="26"/>
      <c r="H40" s="12"/>
      <c r="I40" s="12"/>
      <c r="J40" s="12"/>
      <c r="K40" s="12"/>
      <c r="L40" s="12"/>
      <c r="M40" s="26">
        <f>F40</f>
        <v>5.6</v>
      </c>
      <c r="N40" s="26"/>
    </row>
    <row r="41" spans="1:14" hidden="1" x14ac:dyDescent="0.2">
      <c r="A41" s="62"/>
      <c r="B41" s="26" t="s">
        <v>108</v>
      </c>
      <c r="C41" s="26"/>
      <c r="D41" s="28" t="s">
        <v>109</v>
      </c>
      <c r="E41" s="26"/>
      <c r="F41" s="26">
        <v>5.6</v>
      </c>
      <c r="G41" s="26"/>
      <c r="H41" s="12"/>
      <c r="I41" s="12"/>
      <c r="J41" s="12"/>
      <c r="K41" s="12"/>
      <c r="L41" s="12"/>
      <c r="M41" s="26">
        <f>F41</f>
        <v>5.6</v>
      </c>
      <c r="N41" s="26"/>
    </row>
    <row r="42" spans="1:14" ht="19.5" hidden="1" x14ac:dyDescent="0.2">
      <c r="A42" s="63"/>
      <c r="B42" s="26" t="s">
        <v>108</v>
      </c>
      <c r="C42" s="26"/>
      <c r="D42" s="28" t="s">
        <v>110</v>
      </c>
      <c r="E42" s="26"/>
      <c r="F42" s="26">
        <v>49.1</v>
      </c>
      <c r="G42" s="26"/>
      <c r="H42" s="12"/>
      <c r="I42" s="12"/>
      <c r="J42" s="12"/>
      <c r="K42" s="12"/>
      <c r="L42" s="12"/>
      <c r="M42" s="26">
        <f t="shared" ref="M42:M50" si="7">F42</f>
        <v>49.1</v>
      </c>
      <c r="N42" s="26"/>
    </row>
    <row r="43" spans="1:14" ht="19.5" hidden="1" x14ac:dyDescent="0.2">
      <c r="A43" s="26" t="s">
        <v>31</v>
      </c>
      <c r="B43" s="26" t="s">
        <v>108</v>
      </c>
      <c r="C43" s="26"/>
      <c r="D43" s="28" t="s">
        <v>110</v>
      </c>
      <c r="E43" s="26"/>
      <c r="F43" s="26">
        <v>45.4</v>
      </c>
      <c r="G43" s="26"/>
      <c r="H43" s="12"/>
      <c r="I43" s="12"/>
      <c r="J43" s="12"/>
      <c r="K43" s="12"/>
      <c r="L43" s="12"/>
      <c r="M43" s="26">
        <f t="shared" si="7"/>
        <v>45.4</v>
      </c>
      <c r="N43" s="26"/>
    </row>
    <row r="44" spans="1:14" ht="19.5" hidden="1" x14ac:dyDescent="0.2">
      <c r="A44" s="26" t="s">
        <v>74</v>
      </c>
      <c r="B44" s="26" t="s">
        <v>108</v>
      </c>
      <c r="C44" s="26"/>
      <c r="D44" s="28" t="s">
        <v>110</v>
      </c>
      <c r="E44" s="26"/>
      <c r="F44" s="26">
        <v>45.4</v>
      </c>
      <c r="G44" s="26"/>
      <c r="H44" s="12"/>
      <c r="I44" s="12"/>
      <c r="J44" s="12"/>
      <c r="K44" s="12"/>
      <c r="L44" s="12"/>
      <c r="M44" s="26">
        <f t="shared" si="7"/>
        <v>45.4</v>
      </c>
      <c r="N44" s="26"/>
    </row>
    <row r="45" spans="1:14" ht="19.5" hidden="1" x14ac:dyDescent="0.2">
      <c r="A45" s="26" t="s">
        <v>76</v>
      </c>
      <c r="B45" s="26" t="s">
        <v>108</v>
      </c>
      <c r="C45" s="26"/>
      <c r="D45" s="28" t="s">
        <v>110</v>
      </c>
      <c r="E45" s="26"/>
      <c r="F45" s="26">
        <v>45.4</v>
      </c>
      <c r="G45" s="26"/>
      <c r="H45" s="12"/>
      <c r="I45" s="12"/>
      <c r="J45" s="12"/>
      <c r="K45" s="12"/>
      <c r="L45" s="12"/>
      <c r="M45" s="26">
        <f t="shared" si="7"/>
        <v>45.4</v>
      </c>
      <c r="N45" s="26"/>
    </row>
    <row r="46" spans="1:14" ht="19.5" hidden="1" x14ac:dyDescent="0.2">
      <c r="A46" s="26" t="s">
        <v>78</v>
      </c>
      <c r="B46" s="26" t="s">
        <v>108</v>
      </c>
      <c r="C46" s="26"/>
      <c r="D46" s="28" t="s">
        <v>110</v>
      </c>
      <c r="E46" s="26"/>
      <c r="F46" s="26">
        <v>45.4</v>
      </c>
      <c r="G46" s="26"/>
      <c r="H46" s="12"/>
      <c r="I46" s="12"/>
      <c r="J46" s="12"/>
      <c r="K46" s="12"/>
      <c r="L46" s="12"/>
      <c r="M46" s="26">
        <f t="shared" si="7"/>
        <v>45.4</v>
      </c>
      <c r="N46" s="26"/>
    </row>
    <row r="47" spans="1:14" ht="19.5" hidden="1" x14ac:dyDescent="0.2">
      <c r="A47" s="26" t="s">
        <v>80</v>
      </c>
      <c r="B47" s="26" t="s">
        <v>108</v>
      </c>
      <c r="C47" s="26"/>
      <c r="D47" s="28" t="s">
        <v>110</v>
      </c>
      <c r="E47" s="26"/>
      <c r="F47" s="26">
        <v>45.4</v>
      </c>
      <c r="G47" s="26"/>
      <c r="H47" s="12"/>
      <c r="I47" s="12"/>
      <c r="J47" s="12"/>
      <c r="K47" s="12"/>
      <c r="L47" s="12"/>
      <c r="M47" s="26">
        <f t="shared" si="7"/>
        <v>45.4</v>
      </c>
      <c r="N47" s="26"/>
    </row>
    <row r="48" spans="1:14" ht="19.5" hidden="1" x14ac:dyDescent="0.2">
      <c r="A48" s="26" t="s">
        <v>82</v>
      </c>
      <c r="B48" s="26" t="s">
        <v>108</v>
      </c>
      <c r="C48" s="26"/>
      <c r="D48" s="28" t="s">
        <v>110</v>
      </c>
      <c r="E48" s="26"/>
      <c r="F48" s="26">
        <v>45.4</v>
      </c>
      <c r="G48" s="26"/>
      <c r="H48" s="12"/>
      <c r="I48" s="12"/>
      <c r="J48" s="12"/>
      <c r="K48" s="12"/>
      <c r="L48" s="12"/>
      <c r="M48" s="26">
        <f t="shared" si="7"/>
        <v>45.4</v>
      </c>
      <c r="N48" s="26"/>
    </row>
    <row r="49" spans="1:14" ht="12" hidden="1" customHeight="1" x14ac:dyDescent="0.2">
      <c r="A49" s="26" t="s">
        <v>84</v>
      </c>
      <c r="B49" s="26" t="s">
        <v>108</v>
      </c>
      <c r="C49" s="26"/>
      <c r="D49" s="28" t="s">
        <v>110</v>
      </c>
      <c r="E49" s="26"/>
      <c r="F49" s="26">
        <v>45.4</v>
      </c>
      <c r="G49" s="26"/>
      <c r="H49" s="12"/>
      <c r="I49" s="12"/>
      <c r="J49" s="12"/>
      <c r="K49" s="12"/>
      <c r="L49" s="12"/>
      <c r="M49" s="26">
        <f t="shared" si="7"/>
        <v>45.4</v>
      </c>
      <c r="N49" s="26"/>
    </row>
    <row r="50" spans="1:14" ht="19.5" hidden="1" x14ac:dyDescent="0.2">
      <c r="A50" s="26" t="s">
        <v>86</v>
      </c>
      <c r="B50" s="26" t="s">
        <v>108</v>
      </c>
      <c r="C50" s="26"/>
      <c r="D50" s="28" t="s">
        <v>110</v>
      </c>
      <c r="E50" s="26"/>
      <c r="F50" s="26">
        <v>45.4</v>
      </c>
      <c r="G50" s="26"/>
      <c r="H50" s="12"/>
      <c r="I50" s="12"/>
      <c r="J50" s="12"/>
      <c r="K50" s="12"/>
      <c r="L50" s="12"/>
      <c r="M50" s="26">
        <f t="shared" si="7"/>
        <v>45.4</v>
      </c>
      <c r="N50" s="26"/>
    </row>
    <row r="51" spans="1:14" hidden="1" x14ac:dyDescent="0.2">
      <c r="A51" s="26"/>
      <c r="B51" s="26"/>
      <c r="C51" s="26"/>
      <c r="D51" s="28"/>
      <c r="E51" s="26"/>
      <c r="F51" s="26"/>
      <c r="G51" s="26"/>
      <c r="H51" s="12"/>
      <c r="I51" s="12"/>
      <c r="J51" s="12"/>
      <c r="K51" s="12"/>
      <c r="L51" s="12"/>
      <c r="M51" s="26"/>
      <c r="N51" s="26"/>
    </row>
    <row r="52" spans="1:14" hidden="1" x14ac:dyDescent="0.2">
      <c r="A52" s="27"/>
      <c r="B52" s="53" t="s">
        <v>122</v>
      </c>
      <c r="C52" s="54"/>
      <c r="D52" s="55"/>
      <c r="E52" s="27"/>
      <c r="F52" s="27"/>
      <c r="G52" s="27"/>
      <c r="H52" s="32"/>
      <c r="I52" s="32"/>
      <c r="J52" s="32"/>
      <c r="K52" s="32"/>
      <c r="L52" s="32"/>
      <c r="M52" s="33">
        <f>SUM(M40:M51)</f>
        <v>423.49999999999994</v>
      </c>
      <c r="N52" s="26"/>
    </row>
    <row r="53" spans="1:14" hidden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idden="1" x14ac:dyDescent="0.2">
      <c r="A54" s="50" t="s">
        <v>116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2"/>
    </row>
    <row r="55" spans="1:14" hidden="1" x14ac:dyDescent="0.2">
      <c r="A55" s="56" t="s">
        <v>126</v>
      </c>
      <c r="B55" s="26" t="s">
        <v>108</v>
      </c>
      <c r="C55" s="26"/>
      <c r="D55" s="28" t="s">
        <v>111</v>
      </c>
      <c r="E55" s="26"/>
      <c r="F55" s="26">
        <v>687.7</v>
      </c>
      <c r="G55" s="26"/>
      <c r="H55" s="12"/>
      <c r="I55" s="12"/>
      <c r="J55" s="12"/>
      <c r="K55" s="12"/>
      <c r="L55" s="12"/>
      <c r="M55" s="12">
        <f>F55</f>
        <v>687.7</v>
      </c>
      <c r="N55" s="26"/>
    </row>
    <row r="56" spans="1:14" ht="19.5" hidden="1" x14ac:dyDescent="0.2">
      <c r="A56" s="57"/>
      <c r="B56" s="26" t="s">
        <v>108</v>
      </c>
      <c r="C56" s="26"/>
      <c r="D56" s="28" t="s">
        <v>112</v>
      </c>
      <c r="E56" s="26"/>
      <c r="F56" s="26">
        <v>22.1</v>
      </c>
      <c r="G56" s="26"/>
      <c r="H56" s="12"/>
      <c r="I56" s="12"/>
      <c r="J56" s="12"/>
      <c r="K56" s="12"/>
      <c r="L56" s="12"/>
      <c r="M56" s="12">
        <f>F56</f>
        <v>22.1</v>
      </c>
      <c r="N56" s="26"/>
    </row>
    <row r="57" spans="1:14" hidden="1" x14ac:dyDescent="0.2">
      <c r="A57" s="41"/>
      <c r="B57" s="30"/>
      <c r="C57" s="30"/>
      <c r="D57" s="34"/>
      <c r="E57" s="30"/>
      <c r="F57" s="30"/>
      <c r="G57" s="30"/>
      <c r="H57" s="42"/>
      <c r="I57" s="42"/>
      <c r="J57" s="42"/>
      <c r="K57" s="42"/>
      <c r="L57" s="42"/>
      <c r="M57" s="42"/>
      <c r="N57" s="31"/>
    </row>
    <row r="58" spans="1:14" hidden="1" x14ac:dyDescent="0.2">
      <c r="A58" s="27"/>
      <c r="B58" s="53" t="s">
        <v>128</v>
      </c>
      <c r="C58" s="54"/>
      <c r="D58" s="55"/>
      <c r="E58" s="27"/>
      <c r="F58" s="27"/>
      <c r="G58" s="27"/>
      <c r="H58" s="32"/>
      <c r="I58" s="32"/>
      <c r="J58" s="32"/>
      <c r="K58" s="32"/>
      <c r="L58" s="32"/>
      <c r="M58" s="33">
        <f>M55+M56</f>
        <v>709.80000000000007</v>
      </c>
      <c r="N58" s="31"/>
    </row>
    <row r="59" spans="1:14" hidden="1" x14ac:dyDescent="0.2">
      <c r="A59" s="43"/>
      <c r="B59" s="37"/>
      <c r="C59" s="37"/>
      <c r="D59" s="37"/>
      <c r="E59" s="44"/>
      <c r="F59" s="44"/>
      <c r="G59" s="44"/>
      <c r="H59" s="45"/>
      <c r="I59" s="45"/>
      <c r="J59" s="45"/>
      <c r="K59" s="45"/>
      <c r="L59" s="45"/>
      <c r="M59" s="46"/>
      <c r="N59" s="47"/>
    </row>
    <row r="60" spans="1:14" hidden="1" x14ac:dyDescent="0.2">
      <c r="A60" s="50" t="s">
        <v>119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2"/>
    </row>
    <row r="61" spans="1:14" hidden="1" x14ac:dyDescent="0.2">
      <c r="A61" s="61" t="s">
        <v>107</v>
      </c>
      <c r="B61" s="26" t="s">
        <v>108</v>
      </c>
      <c r="C61" s="26"/>
      <c r="D61" s="28" t="s">
        <v>109</v>
      </c>
      <c r="E61" s="26"/>
      <c r="F61" s="26">
        <v>5.7</v>
      </c>
      <c r="G61" s="26"/>
      <c r="H61" s="12"/>
      <c r="I61" s="12"/>
      <c r="J61" s="12"/>
      <c r="K61" s="12"/>
      <c r="L61" s="12"/>
      <c r="M61" s="26">
        <f>F61</f>
        <v>5.7</v>
      </c>
      <c r="N61" s="26"/>
    </row>
    <row r="62" spans="1:14" hidden="1" x14ac:dyDescent="0.2">
      <c r="A62" s="62"/>
      <c r="B62" s="26" t="s">
        <v>108</v>
      </c>
      <c r="C62" s="26"/>
      <c r="D62" s="28" t="s">
        <v>109</v>
      </c>
      <c r="E62" s="26"/>
      <c r="F62" s="26">
        <v>5.8</v>
      </c>
      <c r="G62" s="26"/>
      <c r="H62" s="12"/>
      <c r="I62" s="12"/>
      <c r="J62" s="12"/>
      <c r="K62" s="12"/>
      <c r="L62" s="12"/>
      <c r="M62" s="26">
        <f>F62</f>
        <v>5.8</v>
      </c>
      <c r="N62" s="26"/>
    </row>
    <row r="63" spans="1:14" ht="19.5" hidden="1" x14ac:dyDescent="0.2">
      <c r="A63" s="63"/>
      <c r="B63" s="26" t="s">
        <v>108</v>
      </c>
      <c r="C63" s="26"/>
      <c r="D63" s="28" t="s">
        <v>110</v>
      </c>
      <c r="E63" s="26"/>
      <c r="F63" s="26">
        <v>53.5</v>
      </c>
      <c r="G63" s="26"/>
      <c r="H63" s="12"/>
      <c r="I63" s="12"/>
      <c r="J63" s="12"/>
      <c r="K63" s="12"/>
      <c r="L63" s="12"/>
      <c r="M63" s="26">
        <f t="shared" ref="M63:M71" si="8">F63</f>
        <v>53.5</v>
      </c>
      <c r="N63" s="26"/>
    </row>
    <row r="64" spans="1:14" ht="19.5" hidden="1" x14ac:dyDescent="0.2">
      <c r="A64" s="26" t="s">
        <v>31</v>
      </c>
      <c r="B64" s="26" t="s">
        <v>108</v>
      </c>
      <c r="C64" s="26"/>
      <c r="D64" s="28" t="s">
        <v>110</v>
      </c>
      <c r="E64" s="26"/>
      <c r="F64" s="26">
        <v>49.6</v>
      </c>
      <c r="G64" s="26"/>
      <c r="H64" s="12"/>
      <c r="I64" s="12"/>
      <c r="J64" s="12"/>
      <c r="K64" s="12"/>
      <c r="L64" s="12"/>
      <c r="M64" s="26">
        <f t="shared" si="8"/>
        <v>49.6</v>
      </c>
      <c r="N64" s="26"/>
    </row>
    <row r="65" spans="1:14" ht="19.5" hidden="1" x14ac:dyDescent="0.2">
      <c r="A65" s="26" t="s">
        <v>74</v>
      </c>
      <c r="B65" s="26" t="s">
        <v>108</v>
      </c>
      <c r="C65" s="26"/>
      <c r="D65" s="28" t="s">
        <v>110</v>
      </c>
      <c r="E65" s="26"/>
      <c r="F65" s="26">
        <v>49.6</v>
      </c>
      <c r="G65" s="26"/>
      <c r="H65" s="12"/>
      <c r="I65" s="12"/>
      <c r="J65" s="12"/>
      <c r="K65" s="12"/>
      <c r="L65" s="12"/>
      <c r="M65" s="26">
        <f t="shared" si="8"/>
        <v>49.6</v>
      </c>
      <c r="N65" s="26"/>
    </row>
    <row r="66" spans="1:14" ht="19.5" hidden="1" x14ac:dyDescent="0.2">
      <c r="A66" s="26" t="s">
        <v>76</v>
      </c>
      <c r="B66" s="26" t="s">
        <v>108</v>
      </c>
      <c r="C66" s="26"/>
      <c r="D66" s="28" t="s">
        <v>110</v>
      </c>
      <c r="E66" s="26"/>
      <c r="F66" s="26">
        <v>49.6</v>
      </c>
      <c r="G66" s="26"/>
      <c r="H66" s="12"/>
      <c r="I66" s="12"/>
      <c r="J66" s="12"/>
      <c r="K66" s="12"/>
      <c r="L66" s="12"/>
      <c r="M66" s="26">
        <f t="shared" si="8"/>
        <v>49.6</v>
      </c>
      <c r="N66" s="26"/>
    </row>
    <row r="67" spans="1:14" ht="19.5" hidden="1" x14ac:dyDescent="0.2">
      <c r="A67" s="26" t="s">
        <v>78</v>
      </c>
      <c r="B67" s="26" t="s">
        <v>108</v>
      </c>
      <c r="C67" s="26"/>
      <c r="D67" s="28" t="s">
        <v>110</v>
      </c>
      <c r="E67" s="26"/>
      <c r="F67" s="26">
        <v>49.6</v>
      </c>
      <c r="G67" s="26"/>
      <c r="H67" s="12"/>
      <c r="I67" s="12"/>
      <c r="J67" s="12"/>
      <c r="K67" s="12"/>
      <c r="L67" s="12"/>
      <c r="M67" s="26">
        <f t="shared" si="8"/>
        <v>49.6</v>
      </c>
      <c r="N67" s="26"/>
    </row>
    <row r="68" spans="1:14" ht="19.5" hidden="1" x14ac:dyDescent="0.2">
      <c r="A68" s="26" t="s">
        <v>80</v>
      </c>
      <c r="B68" s="26" t="s">
        <v>108</v>
      </c>
      <c r="C68" s="26"/>
      <c r="D68" s="28" t="s">
        <v>110</v>
      </c>
      <c r="E68" s="26"/>
      <c r="F68" s="26">
        <v>49.6</v>
      </c>
      <c r="G68" s="26"/>
      <c r="H68" s="12"/>
      <c r="I68" s="12"/>
      <c r="J68" s="12"/>
      <c r="K68" s="12"/>
      <c r="L68" s="12"/>
      <c r="M68" s="26">
        <f t="shared" si="8"/>
        <v>49.6</v>
      </c>
      <c r="N68" s="26"/>
    </row>
    <row r="69" spans="1:14" ht="19.5" hidden="1" x14ac:dyDescent="0.2">
      <c r="A69" s="26" t="s">
        <v>82</v>
      </c>
      <c r="B69" s="26" t="s">
        <v>108</v>
      </c>
      <c r="C69" s="26"/>
      <c r="D69" s="28" t="s">
        <v>110</v>
      </c>
      <c r="E69" s="26"/>
      <c r="F69" s="26">
        <v>49.6</v>
      </c>
      <c r="G69" s="26"/>
      <c r="H69" s="12"/>
      <c r="I69" s="12"/>
      <c r="J69" s="12"/>
      <c r="K69" s="12"/>
      <c r="L69" s="12"/>
      <c r="M69" s="26">
        <f t="shared" si="8"/>
        <v>49.6</v>
      </c>
      <c r="N69" s="26"/>
    </row>
    <row r="70" spans="1:14" ht="19.5" hidden="1" x14ac:dyDescent="0.2">
      <c r="A70" s="26" t="s">
        <v>84</v>
      </c>
      <c r="B70" s="26" t="s">
        <v>108</v>
      </c>
      <c r="C70" s="26"/>
      <c r="D70" s="28" t="s">
        <v>110</v>
      </c>
      <c r="E70" s="26"/>
      <c r="F70" s="26">
        <v>49.6</v>
      </c>
      <c r="G70" s="26"/>
      <c r="H70" s="12"/>
      <c r="I70" s="12"/>
      <c r="J70" s="12"/>
      <c r="K70" s="12"/>
      <c r="L70" s="12"/>
      <c r="M70" s="26">
        <f t="shared" si="8"/>
        <v>49.6</v>
      </c>
      <c r="N70" s="26"/>
    </row>
    <row r="71" spans="1:14" ht="19.5" hidden="1" x14ac:dyDescent="0.2">
      <c r="A71" s="26" t="s">
        <v>86</v>
      </c>
      <c r="B71" s="26" t="s">
        <v>108</v>
      </c>
      <c r="C71" s="26"/>
      <c r="D71" s="28" t="s">
        <v>110</v>
      </c>
      <c r="E71" s="26"/>
      <c r="F71" s="26">
        <v>49.6</v>
      </c>
      <c r="G71" s="26"/>
      <c r="H71" s="12"/>
      <c r="I71" s="12"/>
      <c r="J71" s="12"/>
      <c r="K71" s="12"/>
      <c r="L71" s="12"/>
      <c r="M71" s="26">
        <f t="shared" si="8"/>
        <v>49.6</v>
      </c>
      <c r="N71" s="26"/>
    </row>
    <row r="72" spans="1:14" hidden="1" x14ac:dyDescent="0.2">
      <c r="A72" s="26"/>
      <c r="B72" s="26"/>
      <c r="C72" s="26"/>
      <c r="D72" s="28"/>
      <c r="E72" s="26"/>
      <c r="F72" s="26"/>
      <c r="G72" s="26"/>
      <c r="H72" s="12"/>
      <c r="I72" s="12"/>
      <c r="J72" s="12"/>
      <c r="K72" s="12"/>
      <c r="L72" s="12"/>
      <c r="M72" s="26"/>
      <c r="N72" s="26"/>
    </row>
    <row r="73" spans="1:14" hidden="1" x14ac:dyDescent="0.2">
      <c r="A73" s="27"/>
      <c r="B73" s="53" t="s">
        <v>124</v>
      </c>
      <c r="C73" s="54"/>
      <c r="D73" s="55"/>
      <c r="E73" s="27"/>
      <c r="F73" s="27"/>
      <c r="G73" s="27"/>
      <c r="H73" s="32"/>
      <c r="I73" s="32"/>
      <c r="J73" s="32"/>
      <c r="K73" s="32"/>
      <c r="L73" s="32"/>
      <c r="M73" s="33">
        <f>SUM(M61:M72)</f>
        <v>461.80000000000007</v>
      </c>
      <c r="N73" s="26"/>
    </row>
    <row r="74" spans="1:14" hidden="1" x14ac:dyDescent="0.2">
      <c r="A74" s="35"/>
      <c r="B74" s="36"/>
      <c r="C74" s="37"/>
      <c r="D74" s="38"/>
      <c r="E74" s="35"/>
      <c r="F74" s="35"/>
      <c r="G74" s="35"/>
      <c r="H74" s="39"/>
      <c r="I74" s="39"/>
      <c r="J74" s="39"/>
      <c r="K74" s="39"/>
      <c r="L74" s="39"/>
      <c r="M74" s="40"/>
      <c r="N74" s="35"/>
    </row>
    <row r="75" spans="1:14" hidden="1" x14ac:dyDescent="0.2">
      <c r="A75" s="50" t="s">
        <v>120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2"/>
    </row>
    <row r="76" spans="1:14" hidden="1" x14ac:dyDescent="0.2">
      <c r="A76" s="61" t="s">
        <v>107</v>
      </c>
      <c r="B76" s="26" t="s">
        <v>108</v>
      </c>
      <c r="C76" s="26"/>
      <c r="D76" s="28" t="s">
        <v>109</v>
      </c>
      <c r="E76" s="26"/>
      <c r="F76" s="26">
        <v>5.4</v>
      </c>
      <c r="G76" s="26"/>
      <c r="H76" s="12"/>
      <c r="I76" s="12"/>
      <c r="J76" s="12"/>
      <c r="K76" s="12"/>
      <c r="L76" s="12"/>
      <c r="M76" s="26">
        <f>F76</f>
        <v>5.4</v>
      </c>
      <c r="N76" s="26"/>
    </row>
    <row r="77" spans="1:14" hidden="1" x14ac:dyDescent="0.2">
      <c r="A77" s="62"/>
      <c r="B77" s="26" t="s">
        <v>108</v>
      </c>
      <c r="C77" s="26"/>
      <c r="D77" s="28" t="s">
        <v>109</v>
      </c>
      <c r="E77" s="26"/>
      <c r="F77" s="26">
        <v>6.3</v>
      </c>
      <c r="G77" s="26"/>
      <c r="H77" s="12"/>
      <c r="I77" s="12"/>
      <c r="J77" s="12"/>
      <c r="K77" s="12"/>
      <c r="L77" s="12"/>
      <c r="M77" s="26">
        <f>F77</f>
        <v>6.3</v>
      </c>
      <c r="N77" s="26"/>
    </row>
    <row r="78" spans="1:14" ht="19.5" hidden="1" x14ac:dyDescent="0.2">
      <c r="A78" s="63"/>
      <c r="B78" s="26" t="s">
        <v>108</v>
      </c>
      <c r="C78" s="26"/>
      <c r="D78" s="28" t="s">
        <v>110</v>
      </c>
      <c r="E78" s="26"/>
      <c r="F78" s="26">
        <v>45</v>
      </c>
      <c r="G78" s="26"/>
      <c r="H78" s="12"/>
      <c r="I78" s="12"/>
      <c r="J78" s="12"/>
      <c r="K78" s="12"/>
      <c r="L78" s="12"/>
      <c r="M78" s="26">
        <f t="shared" ref="M78:M86" si="9">F78</f>
        <v>45</v>
      </c>
      <c r="N78" s="26"/>
    </row>
    <row r="79" spans="1:14" ht="19.5" hidden="1" x14ac:dyDescent="0.2">
      <c r="A79" s="26" t="s">
        <v>31</v>
      </c>
      <c r="B79" s="26" t="s">
        <v>108</v>
      </c>
      <c r="C79" s="26"/>
      <c r="D79" s="28" t="s">
        <v>110</v>
      </c>
      <c r="E79" s="26"/>
      <c r="F79" s="26">
        <v>53.3</v>
      </c>
      <c r="G79" s="26"/>
      <c r="H79" s="12"/>
      <c r="I79" s="12"/>
      <c r="J79" s="12"/>
      <c r="K79" s="12"/>
      <c r="L79" s="12"/>
      <c r="M79" s="26">
        <f t="shared" si="9"/>
        <v>53.3</v>
      </c>
      <c r="N79" s="26"/>
    </row>
    <row r="80" spans="1:14" ht="19.5" hidden="1" x14ac:dyDescent="0.2">
      <c r="A80" s="26" t="s">
        <v>74</v>
      </c>
      <c r="B80" s="26" t="s">
        <v>108</v>
      </c>
      <c r="C80" s="26"/>
      <c r="D80" s="28" t="s">
        <v>110</v>
      </c>
      <c r="E80" s="26"/>
      <c r="F80" s="26">
        <v>53.3</v>
      </c>
      <c r="G80" s="26"/>
      <c r="H80" s="12"/>
      <c r="I80" s="12"/>
      <c r="J80" s="12"/>
      <c r="K80" s="12"/>
      <c r="L80" s="12"/>
      <c r="M80" s="26">
        <f t="shared" si="9"/>
        <v>53.3</v>
      </c>
      <c r="N80" s="26"/>
    </row>
    <row r="81" spans="1:14" ht="19.5" hidden="1" x14ac:dyDescent="0.2">
      <c r="A81" s="26" t="s">
        <v>76</v>
      </c>
      <c r="B81" s="26" t="s">
        <v>108</v>
      </c>
      <c r="C81" s="26"/>
      <c r="D81" s="28" t="s">
        <v>110</v>
      </c>
      <c r="E81" s="26"/>
      <c r="F81" s="26">
        <v>53.3</v>
      </c>
      <c r="G81" s="26"/>
      <c r="H81" s="12"/>
      <c r="I81" s="12"/>
      <c r="J81" s="12"/>
      <c r="K81" s="12"/>
      <c r="L81" s="12"/>
      <c r="M81" s="26">
        <f t="shared" si="9"/>
        <v>53.3</v>
      </c>
      <c r="N81" s="26"/>
    </row>
    <row r="82" spans="1:14" ht="19.5" hidden="1" x14ac:dyDescent="0.2">
      <c r="A82" s="26" t="s">
        <v>78</v>
      </c>
      <c r="B82" s="26" t="s">
        <v>108</v>
      </c>
      <c r="C82" s="26"/>
      <c r="D82" s="28" t="s">
        <v>110</v>
      </c>
      <c r="E82" s="26"/>
      <c r="F82" s="26">
        <v>53.3</v>
      </c>
      <c r="G82" s="26"/>
      <c r="H82" s="12"/>
      <c r="I82" s="12"/>
      <c r="J82" s="12"/>
      <c r="K82" s="12"/>
      <c r="L82" s="12"/>
      <c r="M82" s="26">
        <f t="shared" si="9"/>
        <v>53.3</v>
      </c>
      <c r="N82" s="26"/>
    </row>
    <row r="83" spans="1:14" ht="19.5" hidden="1" x14ac:dyDescent="0.2">
      <c r="A83" s="26" t="s">
        <v>80</v>
      </c>
      <c r="B83" s="26" t="s">
        <v>108</v>
      </c>
      <c r="C83" s="26"/>
      <c r="D83" s="28" t="s">
        <v>110</v>
      </c>
      <c r="E83" s="26"/>
      <c r="F83" s="26">
        <v>53.3</v>
      </c>
      <c r="G83" s="26"/>
      <c r="H83" s="12"/>
      <c r="I83" s="12"/>
      <c r="J83" s="12"/>
      <c r="K83" s="12"/>
      <c r="L83" s="12"/>
      <c r="M83" s="26">
        <f t="shared" si="9"/>
        <v>53.3</v>
      </c>
      <c r="N83" s="26"/>
    </row>
    <row r="84" spans="1:14" ht="19.5" hidden="1" x14ac:dyDescent="0.2">
      <c r="A84" s="26" t="s">
        <v>82</v>
      </c>
      <c r="B84" s="26" t="s">
        <v>108</v>
      </c>
      <c r="C84" s="26"/>
      <c r="D84" s="28" t="s">
        <v>110</v>
      </c>
      <c r="E84" s="26"/>
      <c r="F84" s="26">
        <v>53.3</v>
      </c>
      <c r="G84" s="26"/>
      <c r="H84" s="12"/>
      <c r="I84" s="12"/>
      <c r="J84" s="12"/>
      <c r="K84" s="12"/>
      <c r="L84" s="12"/>
      <c r="M84" s="26">
        <f t="shared" si="9"/>
        <v>53.3</v>
      </c>
      <c r="N84" s="26"/>
    </row>
    <row r="85" spans="1:14" ht="19.5" hidden="1" x14ac:dyDescent="0.2">
      <c r="A85" s="26" t="s">
        <v>84</v>
      </c>
      <c r="B85" s="26" t="s">
        <v>108</v>
      </c>
      <c r="C85" s="26"/>
      <c r="D85" s="28" t="s">
        <v>110</v>
      </c>
      <c r="E85" s="26"/>
      <c r="F85" s="26">
        <v>53.3</v>
      </c>
      <c r="G85" s="26"/>
      <c r="H85" s="12"/>
      <c r="I85" s="12"/>
      <c r="J85" s="12"/>
      <c r="K85" s="12"/>
      <c r="L85" s="12"/>
      <c r="M85" s="26">
        <f t="shared" si="9"/>
        <v>53.3</v>
      </c>
      <c r="N85" s="26"/>
    </row>
    <row r="86" spans="1:14" ht="19.5" hidden="1" x14ac:dyDescent="0.2">
      <c r="A86" s="26" t="s">
        <v>86</v>
      </c>
      <c r="B86" s="26" t="s">
        <v>108</v>
      </c>
      <c r="C86" s="26"/>
      <c r="D86" s="28" t="s">
        <v>110</v>
      </c>
      <c r="E86" s="26"/>
      <c r="F86" s="26">
        <v>53.3</v>
      </c>
      <c r="G86" s="26"/>
      <c r="H86" s="12"/>
      <c r="I86" s="12"/>
      <c r="J86" s="12"/>
      <c r="K86" s="12"/>
      <c r="L86" s="12"/>
      <c r="M86" s="26">
        <f t="shared" si="9"/>
        <v>53.3</v>
      </c>
      <c r="N86" s="26"/>
    </row>
    <row r="87" spans="1:14" hidden="1" x14ac:dyDescent="0.2">
      <c r="A87" s="26"/>
      <c r="B87" s="26"/>
      <c r="C87" s="26"/>
      <c r="D87" s="28"/>
      <c r="E87" s="26"/>
      <c r="F87" s="26"/>
      <c r="G87" s="26"/>
      <c r="H87" s="12"/>
      <c r="I87" s="12"/>
      <c r="J87" s="12"/>
      <c r="K87" s="12"/>
      <c r="L87" s="12"/>
      <c r="M87" s="26"/>
      <c r="N87" s="26"/>
    </row>
    <row r="88" spans="1:14" hidden="1" x14ac:dyDescent="0.2">
      <c r="A88" s="27"/>
      <c r="B88" s="53" t="s">
        <v>123</v>
      </c>
      <c r="C88" s="54"/>
      <c r="D88" s="55"/>
      <c r="E88" s="27"/>
      <c r="F88" s="27"/>
      <c r="G88" s="27"/>
      <c r="H88" s="32"/>
      <c r="I88" s="32"/>
      <c r="J88" s="32"/>
      <c r="K88" s="32"/>
      <c r="L88" s="32"/>
      <c r="M88" s="33">
        <f>SUM(M76:M87)</f>
        <v>483.10000000000008</v>
      </c>
      <c r="N88" s="26"/>
    </row>
    <row r="89" spans="1:14" hidden="1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idden="1" x14ac:dyDescent="0.2">
      <c r="A90" s="50" t="s">
        <v>115</v>
      </c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2"/>
    </row>
    <row r="91" spans="1:14" hidden="1" x14ac:dyDescent="0.2">
      <c r="A91" s="65" t="s">
        <v>125</v>
      </c>
      <c r="B91" s="26" t="s">
        <v>108</v>
      </c>
      <c r="C91" s="26"/>
      <c r="D91" s="28" t="s">
        <v>129</v>
      </c>
      <c r="E91" s="26"/>
      <c r="F91" s="26">
        <v>16.8</v>
      </c>
      <c r="G91" s="26"/>
      <c r="H91" s="12"/>
      <c r="I91" s="12"/>
      <c r="J91" s="12"/>
      <c r="K91" s="12"/>
      <c r="L91" s="12"/>
      <c r="M91" s="12">
        <f>F91</f>
        <v>16.8</v>
      </c>
      <c r="N91" s="26"/>
    </row>
    <row r="92" spans="1:14" hidden="1" x14ac:dyDescent="0.2">
      <c r="A92" s="65"/>
      <c r="B92" s="26" t="s">
        <v>108</v>
      </c>
      <c r="C92" s="26"/>
      <c r="D92" s="28" t="s">
        <v>130</v>
      </c>
      <c r="E92" s="26"/>
      <c r="F92" s="26">
        <v>582.9</v>
      </c>
      <c r="G92" s="26"/>
      <c r="H92" s="12"/>
      <c r="I92" s="12"/>
      <c r="J92" s="12"/>
      <c r="K92" s="12"/>
      <c r="L92" s="12"/>
      <c r="M92" s="12">
        <f>F92</f>
        <v>582.9</v>
      </c>
      <c r="N92" s="26"/>
    </row>
    <row r="93" spans="1:14" hidden="1" x14ac:dyDescent="0.2">
      <c r="A93" s="41"/>
      <c r="B93" s="30"/>
      <c r="C93" s="30"/>
      <c r="D93" s="34"/>
      <c r="E93" s="30"/>
      <c r="F93" s="30"/>
      <c r="G93" s="30"/>
      <c r="H93" s="42"/>
      <c r="I93" s="42"/>
      <c r="J93" s="42"/>
      <c r="K93" s="42"/>
      <c r="L93" s="42"/>
      <c r="M93" s="42"/>
      <c r="N93" s="31"/>
    </row>
    <row r="94" spans="1:14" hidden="1" x14ac:dyDescent="0.2">
      <c r="A94" s="27"/>
      <c r="B94" s="53" t="s">
        <v>127</v>
      </c>
      <c r="C94" s="54"/>
      <c r="D94" s="55"/>
      <c r="E94" s="27"/>
      <c r="F94" s="27"/>
      <c r="G94" s="27"/>
      <c r="H94" s="32"/>
      <c r="I94" s="32"/>
      <c r="J94" s="32"/>
      <c r="K94" s="32"/>
      <c r="L94" s="32"/>
      <c r="M94" s="33">
        <f>M91+M92</f>
        <v>599.69999999999993</v>
      </c>
      <c r="N94" s="31"/>
    </row>
    <row r="95" spans="1:14" hidden="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hidden="1" x14ac:dyDescent="0.2">
      <c r="A96" s="50" t="s">
        <v>116</v>
      </c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2"/>
    </row>
    <row r="97" spans="1:14" hidden="1" x14ac:dyDescent="0.2">
      <c r="A97" s="65" t="s">
        <v>125</v>
      </c>
      <c r="B97" s="26" t="s">
        <v>108</v>
      </c>
      <c r="C97" s="26"/>
      <c r="D97" s="28" t="s">
        <v>129</v>
      </c>
      <c r="E97" s="26"/>
      <c r="F97" s="26">
        <v>16.8</v>
      </c>
      <c r="G97" s="26"/>
      <c r="H97" s="12"/>
      <c r="I97" s="12"/>
      <c r="J97" s="12"/>
      <c r="K97" s="12"/>
      <c r="L97" s="12"/>
      <c r="M97" s="12">
        <f>F97</f>
        <v>16.8</v>
      </c>
      <c r="N97" s="26"/>
    </row>
    <row r="98" spans="1:14" hidden="1" x14ac:dyDescent="0.2">
      <c r="A98" s="65"/>
      <c r="B98" s="26" t="s">
        <v>108</v>
      </c>
      <c r="C98" s="26"/>
      <c r="D98" s="28" t="s">
        <v>130</v>
      </c>
      <c r="E98" s="26"/>
      <c r="F98" s="26">
        <v>650.1</v>
      </c>
      <c r="G98" s="26"/>
      <c r="H98" s="12"/>
      <c r="I98" s="12"/>
      <c r="J98" s="12"/>
      <c r="K98" s="12"/>
      <c r="L98" s="12"/>
      <c r="M98" s="12">
        <f>F98</f>
        <v>650.1</v>
      </c>
      <c r="N98" s="26"/>
    </row>
    <row r="99" spans="1:14" hidden="1" x14ac:dyDescent="0.2">
      <c r="A99" s="41"/>
      <c r="B99" s="30"/>
      <c r="C99" s="30"/>
      <c r="D99" s="34"/>
      <c r="E99" s="30"/>
      <c r="F99" s="30"/>
      <c r="G99" s="30"/>
      <c r="H99" s="42"/>
      <c r="I99" s="42"/>
      <c r="J99" s="42"/>
      <c r="K99" s="42"/>
      <c r="L99" s="42"/>
      <c r="M99" s="42"/>
      <c r="N99" s="31"/>
    </row>
    <row r="100" spans="1:14" hidden="1" x14ac:dyDescent="0.2">
      <c r="A100" s="27"/>
      <c r="B100" s="53" t="s">
        <v>127</v>
      </c>
      <c r="C100" s="54"/>
      <c r="D100" s="55"/>
      <c r="E100" s="27"/>
      <c r="F100" s="27"/>
      <c r="G100" s="27"/>
      <c r="H100" s="32"/>
      <c r="I100" s="32"/>
      <c r="J100" s="32"/>
      <c r="K100" s="32"/>
      <c r="L100" s="32"/>
      <c r="M100" s="33">
        <f>M97+M98</f>
        <v>666.9</v>
      </c>
      <c r="N100" s="31"/>
    </row>
    <row r="101" spans="1:14" hidden="1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idden="1" x14ac:dyDescent="0.2">
      <c r="A102" s="22"/>
      <c r="B102" s="58" t="s">
        <v>131</v>
      </c>
      <c r="C102" s="59"/>
      <c r="D102" s="60"/>
      <c r="E102" s="23"/>
      <c r="F102" s="24"/>
      <c r="G102" s="25"/>
      <c r="H102" s="24" t="e">
        <f>#REF!</f>
        <v>#REF!</v>
      </c>
      <c r="I102" s="24" t="e">
        <f>#REF!</f>
        <v>#REF!</v>
      </c>
      <c r="J102" s="24" t="e">
        <f>#REF!</f>
        <v>#REF!</v>
      </c>
      <c r="K102" s="24"/>
      <c r="L102" s="24"/>
      <c r="M102" s="24">
        <f>M100+M94+M88+M73+M58+M52+M37+M22</f>
        <v>4321.1000000000004</v>
      </c>
      <c r="N102" s="24" t="e">
        <f>#REF!</f>
        <v>#REF!</v>
      </c>
    </row>
    <row r="103" spans="1:14" hidden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idden="1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idden="1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idden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idden="1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idden="1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x14ac:dyDescent="0.2">
      <c r="A109" s="48" t="s">
        <v>31</v>
      </c>
      <c r="B109" s="48" t="s">
        <v>19</v>
      </c>
      <c r="C109" s="3">
        <v>2</v>
      </c>
      <c r="D109" s="12" t="s">
        <v>22</v>
      </c>
      <c r="E109" s="6">
        <v>1</v>
      </c>
      <c r="F109" s="12">
        <v>115.9</v>
      </c>
      <c r="G109" s="48"/>
      <c r="H109" s="12">
        <f>F109</f>
        <v>115.9</v>
      </c>
      <c r="I109" s="12"/>
      <c r="J109" s="48">
        <f t="shared" ref="J109:J110" si="10">F109</f>
        <v>115.9</v>
      </c>
      <c r="K109" s="48"/>
      <c r="L109" s="48"/>
      <c r="M109" s="48"/>
      <c r="N109" s="48">
        <f>F109</f>
        <v>115.9</v>
      </c>
    </row>
    <row r="110" spans="1:14" x14ac:dyDescent="0.2">
      <c r="A110" s="48"/>
      <c r="B110" s="48"/>
      <c r="C110" s="48"/>
      <c r="D110" s="12" t="s">
        <v>23</v>
      </c>
      <c r="E110" s="6">
        <v>2</v>
      </c>
      <c r="F110" s="12">
        <v>6.9</v>
      </c>
      <c r="G110" s="48"/>
      <c r="H110" s="12"/>
      <c r="I110" s="12">
        <f>F110</f>
        <v>6.9</v>
      </c>
      <c r="J110" s="48">
        <f t="shared" si="10"/>
        <v>6.9</v>
      </c>
      <c r="K110" s="48"/>
      <c r="L110" s="48"/>
      <c r="M110" s="48"/>
      <c r="N110" s="48">
        <f t="shared" ref="N110" si="11">F110</f>
        <v>6.9</v>
      </c>
    </row>
    <row r="111" spans="1:14" x14ac:dyDescent="0.2">
      <c r="A111" s="67" t="s">
        <v>25</v>
      </c>
      <c r="B111" s="68"/>
      <c r="C111" s="68"/>
      <c r="D111" s="68"/>
      <c r="E111" s="68"/>
      <c r="F111" s="48"/>
      <c r="G111" s="48"/>
      <c r="H111" s="14">
        <f>SUM(H109:H110)</f>
        <v>115.9</v>
      </c>
      <c r="I111" s="14">
        <f>SUM(I110:I110)</f>
        <v>6.9</v>
      </c>
      <c r="J111" s="16">
        <f>SUM(J109:J110)</f>
        <v>122.80000000000001</v>
      </c>
      <c r="K111" s="13"/>
      <c r="L111" s="13"/>
      <c r="M111" s="13"/>
      <c r="N111" s="14">
        <f>SUM(N109:N110)</f>
        <v>122.80000000000001</v>
      </c>
    </row>
    <row r="112" spans="1:14" x14ac:dyDescent="0.2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</row>
    <row r="113" spans="1:14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x14ac:dyDescent="0.2">
      <c r="A114" s="48" t="s">
        <v>31</v>
      </c>
      <c r="B114" s="48" t="s">
        <v>19</v>
      </c>
      <c r="C114" s="3">
        <v>3</v>
      </c>
      <c r="D114" s="12" t="s">
        <v>22</v>
      </c>
      <c r="E114" s="6">
        <v>1</v>
      </c>
      <c r="F114" s="12">
        <v>66</v>
      </c>
      <c r="G114" s="48"/>
      <c r="H114" s="12">
        <f>F114</f>
        <v>66</v>
      </c>
      <c r="I114" s="12"/>
      <c r="J114" s="48">
        <f t="shared" ref="J114:J116" si="12">F114</f>
        <v>66</v>
      </c>
      <c r="K114" s="48"/>
      <c r="L114" s="48"/>
      <c r="M114" s="48"/>
      <c r="N114" s="48">
        <f>F114</f>
        <v>66</v>
      </c>
    </row>
    <row r="115" spans="1:14" ht="13.5" customHeight="1" x14ac:dyDescent="0.2">
      <c r="A115" s="48"/>
      <c r="B115" s="48"/>
      <c r="C115" s="48"/>
      <c r="D115" s="12" t="s">
        <v>23</v>
      </c>
      <c r="E115" s="6">
        <v>2</v>
      </c>
      <c r="F115" s="12">
        <v>5.7</v>
      </c>
      <c r="G115" s="48"/>
      <c r="H115" s="12"/>
      <c r="I115" s="12">
        <f>F115</f>
        <v>5.7</v>
      </c>
      <c r="J115" s="48">
        <f t="shared" si="12"/>
        <v>5.7</v>
      </c>
      <c r="K115" s="48"/>
      <c r="L115" s="48"/>
      <c r="M115" s="48"/>
      <c r="N115" s="48">
        <f t="shared" ref="N115:N116" si="13">F115</f>
        <v>5.7</v>
      </c>
    </row>
    <row r="116" spans="1:14" ht="13.5" customHeight="1" x14ac:dyDescent="0.2">
      <c r="A116" s="48"/>
      <c r="B116" s="48"/>
      <c r="C116" s="48"/>
      <c r="D116" s="12" t="s">
        <v>29</v>
      </c>
      <c r="E116" s="6">
        <v>3</v>
      </c>
      <c r="F116" s="12">
        <v>5.8</v>
      </c>
      <c r="G116" s="48"/>
      <c r="H116" s="12"/>
      <c r="I116" s="12">
        <f>F116</f>
        <v>5.8</v>
      </c>
      <c r="J116" s="48">
        <f t="shared" si="12"/>
        <v>5.8</v>
      </c>
      <c r="K116" s="48"/>
      <c r="L116" s="48"/>
      <c r="M116" s="48"/>
      <c r="N116" s="48">
        <f t="shared" si="13"/>
        <v>5.8</v>
      </c>
    </row>
    <row r="117" spans="1:14" x14ac:dyDescent="0.2">
      <c r="A117" s="67" t="s">
        <v>26</v>
      </c>
      <c r="B117" s="68"/>
      <c r="C117" s="68"/>
      <c r="D117" s="68"/>
      <c r="E117" s="68"/>
      <c r="F117" s="48"/>
      <c r="G117" s="48"/>
      <c r="H117" s="14">
        <f>SUM(H114:H116)</f>
        <v>66</v>
      </c>
      <c r="I117" s="14">
        <f t="shared" ref="I117:N117" si="14">SUM(I114:I116)</f>
        <v>11.5</v>
      </c>
      <c r="J117" s="16">
        <f t="shared" si="14"/>
        <v>77.5</v>
      </c>
      <c r="K117" s="14"/>
      <c r="L117" s="14"/>
      <c r="M117" s="14"/>
      <c r="N117" s="14">
        <f>SUM(N114:N116)</f>
        <v>77.5</v>
      </c>
    </row>
    <row r="118" spans="1:14" x14ac:dyDescent="0.2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</row>
    <row r="119" spans="1:14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x14ac:dyDescent="0.2">
      <c r="A120" s="48" t="s">
        <v>31</v>
      </c>
      <c r="B120" s="48" t="s">
        <v>19</v>
      </c>
      <c r="C120" s="3">
        <v>4</v>
      </c>
      <c r="D120" s="12" t="s">
        <v>22</v>
      </c>
      <c r="E120" s="6">
        <v>1</v>
      </c>
      <c r="F120" s="12">
        <v>17.3</v>
      </c>
      <c r="G120" s="48"/>
      <c r="H120" s="12">
        <f>F120</f>
        <v>17.3</v>
      </c>
      <c r="I120" s="12"/>
      <c r="J120" s="48">
        <f t="shared" ref="J120" si="15">F120</f>
        <v>17.3</v>
      </c>
      <c r="K120" s="48"/>
      <c r="L120" s="48"/>
      <c r="M120" s="48"/>
      <c r="N120" s="48">
        <f>F120</f>
        <v>17.3</v>
      </c>
    </row>
    <row r="121" spans="1:14" x14ac:dyDescent="0.2">
      <c r="A121" s="48"/>
      <c r="B121" s="48"/>
      <c r="C121" s="3"/>
      <c r="D121" s="12" t="s">
        <v>22</v>
      </c>
      <c r="E121" s="6">
        <v>2</v>
      </c>
      <c r="F121" s="12">
        <v>15.6</v>
      </c>
      <c r="G121" s="48"/>
      <c r="H121" s="12">
        <f>F121</f>
        <v>15.6</v>
      </c>
      <c r="I121" s="12"/>
      <c r="J121" s="48">
        <f t="shared" ref="J121" si="16">F121</f>
        <v>15.6</v>
      </c>
      <c r="K121" s="48"/>
      <c r="L121" s="48"/>
      <c r="M121" s="48"/>
      <c r="N121" s="48">
        <f>F121</f>
        <v>15.6</v>
      </c>
    </row>
    <row r="122" spans="1:14" x14ac:dyDescent="0.2">
      <c r="A122" s="48"/>
      <c r="B122" s="48"/>
      <c r="C122" s="3"/>
      <c r="D122" s="12" t="s">
        <v>20</v>
      </c>
      <c r="E122" s="6">
        <v>3</v>
      </c>
      <c r="F122" s="12">
        <v>8.1</v>
      </c>
      <c r="G122" s="48"/>
      <c r="H122" s="12"/>
      <c r="I122" s="12">
        <f>F122</f>
        <v>8.1</v>
      </c>
      <c r="J122" s="48">
        <f t="shared" ref="J122" si="17">F122</f>
        <v>8.1</v>
      </c>
      <c r="K122" s="48"/>
      <c r="L122" s="48"/>
      <c r="M122" s="48"/>
      <c r="N122" s="48">
        <f>F122</f>
        <v>8.1</v>
      </c>
    </row>
    <row r="123" spans="1:14" x14ac:dyDescent="0.2">
      <c r="A123" s="48"/>
      <c r="B123" s="48"/>
      <c r="C123" s="48"/>
      <c r="D123" s="12" t="s">
        <v>21</v>
      </c>
      <c r="E123" s="6">
        <v>4</v>
      </c>
      <c r="F123" s="12">
        <v>9.3000000000000007</v>
      </c>
      <c r="G123" s="48"/>
      <c r="H123" s="12"/>
      <c r="I123" s="12">
        <f t="shared" ref="I123:I125" si="18">F123</f>
        <v>9.3000000000000007</v>
      </c>
      <c r="J123" s="48">
        <f t="shared" ref="J123:J125" si="19">F123</f>
        <v>9.3000000000000007</v>
      </c>
      <c r="K123" s="48"/>
      <c r="L123" s="48"/>
      <c r="M123" s="48"/>
      <c r="N123" s="48">
        <f t="shared" ref="N123:N125" si="20">F123</f>
        <v>9.3000000000000007</v>
      </c>
    </row>
    <row r="124" spans="1:14" x14ac:dyDescent="0.2">
      <c r="A124" s="48"/>
      <c r="B124" s="48"/>
      <c r="C124" s="48"/>
      <c r="D124" s="12" t="s">
        <v>23</v>
      </c>
      <c r="E124" s="6">
        <v>5</v>
      </c>
      <c r="F124" s="12">
        <v>5.2</v>
      </c>
      <c r="G124" s="48"/>
      <c r="H124" s="12"/>
      <c r="I124" s="12">
        <f t="shared" si="18"/>
        <v>5.2</v>
      </c>
      <c r="J124" s="48">
        <f t="shared" si="19"/>
        <v>5.2</v>
      </c>
      <c r="K124" s="48"/>
      <c r="L124" s="48"/>
      <c r="M124" s="48"/>
      <c r="N124" s="48">
        <f t="shared" si="20"/>
        <v>5.2</v>
      </c>
    </row>
    <row r="125" spans="1:14" x14ac:dyDescent="0.2">
      <c r="A125" s="48"/>
      <c r="B125" s="48"/>
      <c r="C125" s="48"/>
      <c r="D125" s="12" t="s">
        <v>29</v>
      </c>
      <c r="E125" s="6">
        <v>6</v>
      </c>
      <c r="F125" s="12">
        <v>6.7</v>
      </c>
      <c r="G125" s="48"/>
      <c r="H125" s="12"/>
      <c r="I125" s="12">
        <f t="shared" si="18"/>
        <v>6.7</v>
      </c>
      <c r="J125" s="48">
        <f t="shared" si="19"/>
        <v>6.7</v>
      </c>
      <c r="K125" s="48"/>
      <c r="L125" s="48"/>
      <c r="M125" s="48"/>
      <c r="N125" s="48">
        <f t="shared" si="20"/>
        <v>6.7</v>
      </c>
    </row>
    <row r="126" spans="1:14" x14ac:dyDescent="0.2">
      <c r="A126" s="48"/>
      <c r="B126" s="48"/>
      <c r="C126" s="48"/>
      <c r="D126" s="12" t="s">
        <v>133</v>
      </c>
      <c r="E126" s="6">
        <v>7</v>
      </c>
      <c r="F126" s="48">
        <v>7.9</v>
      </c>
      <c r="G126" s="48"/>
      <c r="H126" s="12"/>
      <c r="I126" s="12"/>
      <c r="J126" s="48"/>
      <c r="K126" s="48">
        <f>F126</f>
        <v>7.9</v>
      </c>
      <c r="L126" s="48"/>
      <c r="M126" s="48"/>
      <c r="N126" s="48">
        <f>K126*$O$6</f>
        <v>2.37</v>
      </c>
    </row>
    <row r="127" spans="1:14" x14ac:dyDescent="0.2">
      <c r="A127" s="67" t="s">
        <v>27</v>
      </c>
      <c r="B127" s="68"/>
      <c r="C127" s="68"/>
      <c r="D127" s="68"/>
      <c r="E127" s="68"/>
      <c r="F127" s="48"/>
      <c r="G127" s="48"/>
      <c r="H127" s="14">
        <f>SUM(H120:H125)</f>
        <v>32.9</v>
      </c>
      <c r="I127" s="14">
        <f>SUM(I120:I125)</f>
        <v>29.299999999999997</v>
      </c>
      <c r="J127" s="16">
        <f>SUM(J120:J125)</f>
        <v>62.2</v>
      </c>
      <c r="K127" s="14"/>
      <c r="L127" s="14"/>
      <c r="M127" s="14"/>
      <c r="N127" s="14">
        <f>SUM(N120:N126)</f>
        <v>64.570000000000007</v>
      </c>
    </row>
    <row r="128" spans="1:14" x14ac:dyDescent="0.2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</row>
    <row r="129" spans="1:14" x14ac:dyDescent="0.2">
      <c r="A129" s="48" t="s">
        <v>31</v>
      </c>
      <c r="B129" s="48" t="s">
        <v>19</v>
      </c>
      <c r="C129" s="3">
        <v>5</v>
      </c>
      <c r="D129" s="12" t="s">
        <v>22</v>
      </c>
      <c r="E129" s="6">
        <v>1</v>
      </c>
      <c r="F129" s="12">
        <v>18.5</v>
      </c>
      <c r="G129" s="48"/>
      <c r="H129" s="12">
        <f>F129</f>
        <v>18.5</v>
      </c>
      <c r="I129" s="12"/>
      <c r="J129" s="48">
        <f t="shared" ref="J129:J132" si="21">F129</f>
        <v>18.5</v>
      </c>
      <c r="K129" s="48"/>
      <c r="L129" s="48"/>
      <c r="M129" s="48"/>
      <c r="N129" s="48">
        <f>F129</f>
        <v>18.5</v>
      </c>
    </row>
    <row r="130" spans="1:14" x14ac:dyDescent="0.2">
      <c r="A130" s="48"/>
      <c r="B130" s="48"/>
      <c r="C130" s="3"/>
      <c r="D130" s="12" t="s">
        <v>20</v>
      </c>
      <c r="E130" s="6">
        <v>2</v>
      </c>
      <c r="F130" s="12">
        <v>12.4</v>
      </c>
      <c r="G130" s="48"/>
      <c r="H130" s="12"/>
      <c r="I130" s="12">
        <f>F130</f>
        <v>12.4</v>
      </c>
      <c r="J130" s="48">
        <f t="shared" si="21"/>
        <v>12.4</v>
      </c>
      <c r="K130" s="48"/>
      <c r="L130" s="48"/>
      <c r="M130" s="48"/>
      <c r="N130" s="48">
        <f>F130</f>
        <v>12.4</v>
      </c>
    </row>
    <row r="131" spans="1:14" x14ac:dyDescent="0.2">
      <c r="A131" s="48"/>
      <c r="B131" s="48"/>
      <c r="C131" s="48"/>
      <c r="D131" s="12" t="s">
        <v>21</v>
      </c>
      <c r="E131" s="6">
        <v>3</v>
      </c>
      <c r="F131" s="12">
        <v>7.2</v>
      </c>
      <c r="G131" s="48"/>
      <c r="H131" s="12"/>
      <c r="I131" s="12">
        <f t="shared" ref="I131:I132" si="22">F131</f>
        <v>7.2</v>
      </c>
      <c r="J131" s="48">
        <f t="shared" si="21"/>
        <v>7.2</v>
      </c>
      <c r="K131" s="48"/>
      <c r="L131" s="48"/>
      <c r="M131" s="48"/>
      <c r="N131" s="48">
        <f t="shared" ref="N131:N132" si="23">F131</f>
        <v>7.2</v>
      </c>
    </row>
    <row r="132" spans="1:14" x14ac:dyDescent="0.2">
      <c r="A132" s="48"/>
      <c r="B132" s="48"/>
      <c r="C132" s="48"/>
      <c r="D132" s="12" t="s">
        <v>23</v>
      </c>
      <c r="E132" s="6">
        <v>4</v>
      </c>
      <c r="F132" s="12">
        <v>5.0999999999999996</v>
      </c>
      <c r="G132" s="48"/>
      <c r="H132" s="12"/>
      <c r="I132" s="12">
        <f t="shared" si="22"/>
        <v>5.0999999999999996</v>
      </c>
      <c r="J132" s="48">
        <f t="shared" si="21"/>
        <v>5.0999999999999996</v>
      </c>
      <c r="K132" s="48"/>
      <c r="L132" s="48"/>
      <c r="M132" s="48"/>
      <c r="N132" s="48">
        <f t="shared" si="23"/>
        <v>5.0999999999999996</v>
      </c>
    </row>
    <row r="133" spans="1:14" x14ac:dyDescent="0.2">
      <c r="A133" s="48"/>
      <c r="B133" s="48"/>
      <c r="C133" s="48"/>
      <c r="D133" s="12" t="s">
        <v>133</v>
      </c>
      <c r="E133" s="6">
        <v>5</v>
      </c>
      <c r="F133" s="48">
        <v>6</v>
      </c>
      <c r="G133" s="48"/>
      <c r="H133" s="12"/>
      <c r="I133" s="12"/>
      <c r="J133" s="48"/>
      <c r="K133" s="48">
        <f>F133</f>
        <v>6</v>
      </c>
      <c r="L133" s="48"/>
      <c r="M133" s="48"/>
      <c r="N133" s="48">
        <f>K133*$O$6</f>
        <v>1.7999999999999998</v>
      </c>
    </row>
    <row r="134" spans="1:14" x14ac:dyDescent="0.2">
      <c r="A134" s="67" t="s">
        <v>30</v>
      </c>
      <c r="B134" s="68"/>
      <c r="C134" s="68"/>
      <c r="D134" s="68"/>
      <c r="E134" s="68"/>
      <c r="F134" s="48"/>
      <c r="G134" s="48"/>
      <c r="H134" s="14">
        <f>SUM(H129:H132)</f>
        <v>18.5</v>
      </c>
      <c r="I134" s="14">
        <f>SUM(I129:I132)</f>
        <v>24.700000000000003</v>
      </c>
      <c r="J134" s="16">
        <f>SUM(J129:J132)</f>
        <v>43.2</v>
      </c>
      <c r="K134" s="14"/>
      <c r="L134" s="14"/>
      <c r="M134" s="14"/>
      <c r="N134" s="14">
        <f>SUM(N129:N133)</f>
        <v>45</v>
      </c>
    </row>
    <row r="135" spans="1:14" x14ac:dyDescent="0.2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</row>
    <row r="136" spans="1:14" x14ac:dyDescent="0.2">
      <c r="A136" s="20"/>
      <c r="B136" s="77" t="s">
        <v>32</v>
      </c>
      <c r="C136" s="78"/>
      <c r="D136" s="79"/>
      <c r="E136" s="19"/>
      <c r="F136" s="20"/>
      <c r="G136" s="21"/>
      <c r="H136" s="20">
        <f>H13+H111+H117+H127+H134</f>
        <v>383.29999999999995</v>
      </c>
      <c r="I136" s="20">
        <f t="shared" ref="I136:N136" si="24">I13+I111+I117+I127+I134</f>
        <v>85.2</v>
      </c>
      <c r="J136" s="20">
        <f t="shared" si="24"/>
        <v>468.5</v>
      </c>
      <c r="K136" s="20"/>
      <c r="L136" s="20"/>
      <c r="M136" s="20"/>
      <c r="N136" s="20">
        <f t="shared" si="24"/>
        <v>475.28000000000003</v>
      </c>
    </row>
    <row r="137" spans="1:14" x14ac:dyDescent="0.2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</row>
    <row r="138" spans="1:14" x14ac:dyDescent="0.2">
      <c r="A138" s="48" t="s">
        <v>74</v>
      </c>
      <c r="B138" s="48" t="s">
        <v>19</v>
      </c>
      <c r="C138" s="3">
        <v>6</v>
      </c>
      <c r="D138" s="12" t="s">
        <v>22</v>
      </c>
      <c r="E138" s="6">
        <v>1</v>
      </c>
      <c r="F138" s="12">
        <v>87</v>
      </c>
      <c r="G138" s="48"/>
      <c r="H138" s="12">
        <f>F138</f>
        <v>87</v>
      </c>
      <c r="I138" s="12"/>
      <c r="J138" s="48">
        <f t="shared" ref="J138:J140" si="25">F138</f>
        <v>87</v>
      </c>
      <c r="K138" s="48"/>
      <c r="L138" s="48"/>
      <c r="M138" s="48"/>
      <c r="N138" s="48">
        <f>F138</f>
        <v>87</v>
      </c>
    </row>
    <row r="139" spans="1:14" x14ac:dyDescent="0.2">
      <c r="A139" s="48"/>
      <c r="B139" s="48"/>
      <c r="C139" s="48"/>
      <c r="D139" s="12" t="s">
        <v>23</v>
      </c>
      <c r="E139" s="6">
        <v>2</v>
      </c>
      <c r="F139" s="12">
        <v>4.8</v>
      </c>
      <c r="G139" s="48"/>
      <c r="H139" s="12"/>
      <c r="I139" s="12">
        <f>F139</f>
        <v>4.8</v>
      </c>
      <c r="J139" s="48">
        <f t="shared" si="25"/>
        <v>4.8</v>
      </c>
      <c r="K139" s="48"/>
      <c r="L139" s="48"/>
      <c r="M139" s="48"/>
      <c r="N139" s="48">
        <f t="shared" ref="N139:N140" si="26">F139</f>
        <v>4.8</v>
      </c>
    </row>
    <row r="140" spans="1:14" x14ac:dyDescent="0.2">
      <c r="A140" s="48"/>
      <c r="B140" s="48"/>
      <c r="C140" s="48"/>
      <c r="D140" s="12" t="s">
        <v>23</v>
      </c>
      <c r="E140" s="6">
        <v>3</v>
      </c>
      <c r="F140" s="12">
        <v>1.7</v>
      </c>
      <c r="G140" s="48"/>
      <c r="H140" s="12"/>
      <c r="I140" s="12">
        <f>F140</f>
        <v>1.7</v>
      </c>
      <c r="J140" s="48">
        <f t="shared" si="25"/>
        <v>1.7</v>
      </c>
      <c r="K140" s="48"/>
      <c r="L140" s="48"/>
      <c r="M140" s="48"/>
      <c r="N140" s="48">
        <f t="shared" si="26"/>
        <v>1.7</v>
      </c>
    </row>
    <row r="141" spans="1:14" x14ac:dyDescent="0.2">
      <c r="A141" s="48"/>
      <c r="B141" s="48"/>
      <c r="C141" s="48"/>
      <c r="D141" s="12" t="s">
        <v>133</v>
      </c>
      <c r="E141" s="6">
        <v>4</v>
      </c>
      <c r="F141" s="48">
        <v>8.5</v>
      </c>
      <c r="G141" s="48"/>
      <c r="H141" s="12"/>
      <c r="I141" s="12"/>
      <c r="J141" s="48"/>
      <c r="K141" s="48">
        <f>F141</f>
        <v>8.5</v>
      </c>
      <c r="L141" s="48"/>
      <c r="M141" s="48"/>
      <c r="N141" s="48">
        <f>K141*$O$6</f>
        <v>2.5499999999999998</v>
      </c>
    </row>
    <row r="142" spans="1:14" x14ac:dyDescent="0.2">
      <c r="A142" s="67" t="s">
        <v>33</v>
      </c>
      <c r="B142" s="68"/>
      <c r="C142" s="68"/>
      <c r="D142" s="68"/>
      <c r="E142" s="68"/>
      <c r="F142" s="48"/>
      <c r="G142" s="48"/>
      <c r="H142" s="14">
        <f>SUM(H138:H141)</f>
        <v>87</v>
      </c>
      <c r="I142" s="14">
        <f>SUM(I139:I141)</f>
        <v>6.5</v>
      </c>
      <c r="J142" s="16">
        <f>SUM(J138:J141)</f>
        <v>93.5</v>
      </c>
      <c r="K142" s="13"/>
      <c r="L142" s="13"/>
      <c r="M142" s="13"/>
      <c r="N142" s="14">
        <f>SUM(N138:N141)</f>
        <v>96.05</v>
      </c>
    </row>
    <row r="143" spans="1:14" x14ac:dyDescent="0.2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</row>
    <row r="144" spans="1:14" x14ac:dyDescent="0.2">
      <c r="A144" s="48" t="s">
        <v>74</v>
      </c>
      <c r="B144" s="48" t="s">
        <v>19</v>
      </c>
      <c r="C144" s="3">
        <v>7</v>
      </c>
      <c r="D144" s="12" t="s">
        <v>22</v>
      </c>
      <c r="E144" s="6">
        <v>1</v>
      </c>
      <c r="F144" s="12">
        <v>20.5</v>
      </c>
      <c r="G144" s="48"/>
      <c r="H144" s="12">
        <f>F144</f>
        <v>20.5</v>
      </c>
      <c r="I144" s="12"/>
      <c r="J144" s="48">
        <f t="shared" ref="J144:J148" si="27">F144</f>
        <v>20.5</v>
      </c>
      <c r="K144" s="48"/>
      <c r="L144" s="48"/>
      <c r="M144" s="48"/>
      <c r="N144" s="48">
        <f>F144</f>
        <v>20.5</v>
      </c>
    </row>
    <row r="145" spans="1:14" x14ac:dyDescent="0.2">
      <c r="A145" s="48"/>
      <c r="B145" s="48"/>
      <c r="C145" s="3"/>
      <c r="D145" s="12" t="s">
        <v>22</v>
      </c>
      <c r="E145" s="6">
        <v>2</v>
      </c>
      <c r="F145" s="12">
        <v>16.100000000000001</v>
      </c>
      <c r="G145" s="48"/>
      <c r="H145" s="12">
        <f>F145</f>
        <v>16.100000000000001</v>
      </c>
      <c r="I145" s="12"/>
      <c r="J145" s="48">
        <f t="shared" si="27"/>
        <v>16.100000000000001</v>
      </c>
      <c r="K145" s="48"/>
      <c r="L145" s="48"/>
      <c r="M145" s="48"/>
      <c r="N145" s="48">
        <f>F145</f>
        <v>16.100000000000001</v>
      </c>
    </row>
    <row r="146" spans="1:14" x14ac:dyDescent="0.2">
      <c r="A146" s="48"/>
      <c r="B146" s="48"/>
      <c r="C146" s="3"/>
      <c r="D146" s="12" t="s">
        <v>20</v>
      </c>
      <c r="E146" s="6">
        <v>3</v>
      </c>
      <c r="F146" s="12">
        <v>14.3</v>
      </c>
      <c r="G146" s="48"/>
      <c r="H146" s="12"/>
      <c r="I146" s="12">
        <f>F146</f>
        <v>14.3</v>
      </c>
      <c r="J146" s="48">
        <f t="shared" si="27"/>
        <v>14.3</v>
      </c>
      <c r="K146" s="48"/>
      <c r="L146" s="48"/>
      <c r="M146" s="48"/>
      <c r="N146" s="48">
        <f>F146</f>
        <v>14.3</v>
      </c>
    </row>
    <row r="147" spans="1:14" x14ac:dyDescent="0.2">
      <c r="A147" s="48"/>
      <c r="B147" s="48"/>
      <c r="C147" s="48"/>
      <c r="D147" s="12" t="s">
        <v>21</v>
      </c>
      <c r="E147" s="6">
        <v>4</v>
      </c>
      <c r="F147" s="12">
        <v>8.5</v>
      </c>
      <c r="G147" s="48"/>
      <c r="H147" s="12"/>
      <c r="I147" s="12">
        <f t="shared" ref="I147:I148" si="28">F147</f>
        <v>8.5</v>
      </c>
      <c r="J147" s="48">
        <f t="shared" si="27"/>
        <v>8.5</v>
      </c>
      <c r="K147" s="48"/>
      <c r="L147" s="48"/>
      <c r="M147" s="48"/>
      <c r="N147" s="48">
        <f t="shared" ref="N147:N148" si="29">F147</f>
        <v>8.5</v>
      </c>
    </row>
    <row r="148" spans="1:14" x14ac:dyDescent="0.2">
      <c r="A148" s="48"/>
      <c r="B148" s="48"/>
      <c r="C148" s="48"/>
      <c r="D148" s="12" t="s">
        <v>23</v>
      </c>
      <c r="E148" s="6">
        <v>5</v>
      </c>
      <c r="F148" s="12">
        <v>7.6</v>
      </c>
      <c r="G148" s="48"/>
      <c r="H148" s="12"/>
      <c r="I148" s="12">
        <f t="shared" si="28"/>
        <v>7.6</v>
      </c>
      <c r="J148" s="48">
        <f t="shared" si="27"/>
        <v>7.6</v>
      </c>
      <c r="K148" s="48"/>
      <c r="L148" s="48"/>
      <c r="M148" s="48"/>
      <c r="N148" s="48">
        <f t="shared" si="29"/>
        <v>7.6</v>
      </c>
    </row>
    <row r="149" spans="1:14" x14ac:dyDescent="0.2">
      <c r="A149" s="48"/>
      <c r="B149" s="48"/>
      <c r="C149" s="48"/>
      <c r="D149" s="12" t="s">
        <v>133</v>
      </c>
      <c r="E149" s="6">
        <v>6</v>
      </c>
      <c r="F149" s="48">
        <v>8.1999999999999993</v>
      </c>
      <c r="G149" s="48"/>
      <c r="H149" s="12"/>
      <c r="I149" s="12"/>
      <c r="J149" s="48"/>
      <c r="K149" s="48">
        <f>F149</f>
        <v>8.1999999999999993</v>
      </c>
      <c r="L149" s="48"/>
      <c r="M149" s="48"/>
      <c r="N149" s="48">
        <f>K149*$O$6</f>
        <v>2.4599999999999995</v>
      </c>
    </row>
    <row r="150" spans="1:14" x14ac:dyDescent="0.2">
      <c r="A150" s="67" t="s">
        <v>34</v>
      </c>
      <c r="B150" s="68"/>
      <c r="C150" s="68"/>
      <c r="D150" s="68"/>
      <c r="E150" s="68"/>
      <c r="F150" s="48"/>
      <c r="G150" s="48"/>
      <c r="H150" s="14">
        <f>SUM(H144:H148)</f>
        <v>36.6</v>
      </c>
      <c r="I150" s="14">
        <f>SUM(I144:I148)</f>
        <v>30.4</v>
      </c>
      <c r="J150" s="16">
        <f>SUM(J144:J148)</f>
        <v>67</v>
      </c>
      <c r="K150" s="14"/>
      <c r="L150" s="14"/>
      <c r="M150" s="14"/>
      <c r="N150" s="14">
        <f>SUM(N144:N149)</f>
        <v>69.459999999999994</v>
      </c>
    </row>
    <row r="152" spans="1:14" x14ac:dyDescent="0.2">
      <c r="A152" s="48" t="s">
        <v>74</v>
      </c>
      <c r="B152" s="48" t="s">
        <v>19</v>
      </c>
      <c r="C152" s="3">
        <v>8</v>
      </c>
      <c r="D152" s="12" t="s">
        <v>22</v>
      </c>
      <c r="E152" s="6">
        <v>1</v>
      </c>
      <c r="F152" s="12">
        <v>19.5</v>
      </c>
      <c r="G152" s="48"/>
      <c r="H152" s="12">
        <f>F152</f>
        <v>19.5</v>
      </c>
      <c r="I152" s="12"/>
      <c r="J152" s="48">
        <f t="shared" ref="J152:J156" si="30">F152</f>
        <v>19.5</v>
      </c>
      <c r="K152" s="48"/>
      <c r="L152" s="48"/>
      <c r="M152" s="48"/>
      <c r="N152" s="48">
        <f>F152</f>
        <v>19.5</v>
      </c>
    </row>
    <row r="153" spans="1:14" x14ac:dyDescent="0.2">
      <c r="A153" s="48"/>
      <c r="B153" s="48"/>
      <c r="C153" s="3"/>
      <c r="D153" s="12" t="s">
        <v>20</v>
      </c>
      <c r="E153" s="6">
        <v>2</v>
      </c>
      <c r="F153" s="12">
        <v>13.6</v>
      </c>
      <c r="G153" s="48"/>
      <c r="H153" s="12"/>
      <c r="I153" s="12">
        <f>F153</f>
        <v>13.6</v>
      </c>
      <c r="J153" s="48">
        <f t="shared" si="30"/>
        <v>13.6</v>
      </c>
      <c r="K153" s="48"/>
      <c r="L153" s="48"/>
      <c r="M153" s="48"/>
      <c r="N153" s="48">
        <f>F153</f>
        <v>13.6</v>
      </c>
    </row>
    <row r="154" spans="1:14" x14ac:dyDescent="0.2">
      <c r="A154" s="48"/>
      <c r="B154" s="48"/>
      <c r="C154" s="3"/>
      <c r="D154" s="12" t="s">
        <v>29</v>
      </c>
      <c r="E154" s="6">
        <v>3</v>
      </c>
      <c r="F154" s="12">
        <v>8.1</v>
      </c>
      <c r="G154" s="48"/>
      <c r="H154" s="12"/>
      <c r="I154" s="12">
        <f>F154</f>
        <v>8.1</v>
      </c>
      <c r="J154" s="48">
        <f t="shared" ref="J154" si="31">F154</f>
        <v>8.1</v>
      </c>
      <c r="K154" s="48"/>
      <c r="L154" s="48"/>
      <c r="M154" s="48"/>
      <c r="N154" s="48">
        <f>F154</f>
        <v>8.1</v>
      </c>
    </row>
    <row r="155" spans="1:14" x14ac:dyDescent="0.2">
      <c r="A155" s="48"/>
      <c r="B155" s="48"/>
      <c r="C155" s="48"/>
      <c r="D155" s="12" t="s">
        <v>21</v>
      </c>
      <c r="E155" s="6">
        <v>4</v>
      </c>
      <c r="F155" s="12">
        <v>9.4</v>
      </c>
      <c r="G155" s="48"/>
      <c r="H155" s="12"/>
      <c r="I155" s="12">
        <f t="shared" ref="I155:I156" si="32">F155</f>
        <v>9.4</v>
      </c>
      <c r="J155" s="48">
        <f t="shared" si="30"/>
        <v>9.4</v>
      </c>
      <c r="K155" s="48"/>
      <c r="L155" s="48"/>
      <c r="M155" s="48"/>
      <c r="N155" s="48">
        <f t="shared" ref="N155:N156" si="33">F155</f>
        <v>9.4</v>
      </c>
    </row>
    <row r="156" spans="1:14" x14ac:dyDescent="0.2">
      <c r="A156" s="48"/>
      <c r="B156" s="48"/>
      <c r="C156" s="48"/>
      <c r="D156" s="12" t="s">
        <v>23</v>
      </c>
      <c r="E156" s="6">
        <v>5</v>
      </c>
      <c r="F156" s="12">
        <v>4.0999999999999996</v>
      </c>
      <c r="G156" s="48"/>
      <c r="H156" s="12"/>
      <c r="I156" s="12">
        <f t="shared" si="32"/>
        <v>4.0999999999999996</v>
      </c>
      <c r="J156" s="48">
        <f t="shared" si="30"/>
        <v>4.0999999999999996</v>
      </c>
      <c r="K156" s="48"/>
      <c r="L156" s="48"/>
      <c r="M156" s="48"/>
      <c r="N156" s="48">
        <f t="shared" si="33"/>
        <v>4.0999999999999996</v>
      </c>
    </row>
    <row r="157" spans="1:14" x14ac:dyDescent="0.2">
      <c r="A157" s="48"/>
      <c r="B157" s="48"/>
      <c r="C157" s="48"/>
      <c r="D157" s="12" t="s">
        <v>133</v>
      </c>
      <c r="E157" s="6">
        <v>6</v>
      </c>
      <c r="F157" s="48">
        <v>8</v>
      </c>
      <c r="G157" s="48"/>
      <c r="H157" s="12"/>
      <c r="I157" s="12"/>
      <c r="J157" s="48"/>
      <c r="K157" s="48">
        <f>F157</f>
        <v>8</v>
      </c>
      <c r="L157" s="48"/>
      <c r="M157" s="48"/>
      <c r="N157" s="48">
        <f>K157*$O$6</f>
        <v>2.4</v>
      </c>
    </row>
    <row r="158" spans="1:14" x14ac:dyDescent="0.2">
      <c r="A158" s="67" t="s">
        <v>35</v>
      </c>
      <c r="B158" s="68"/>
      <c r="C158" s="68"/>
      <c r="D158" s="68"/>
      <c r="E158" s="68"/>
      <c r="F158" s="48"/>
      <c r="G158" s="48"/>
      <c r="H158" s="14">
        <f>SUM(H152:H156)</f>
        <v>19.5</v>
      </c>
      <c r="I158" s="14">
        <f>SUM(I152:I156)</f>
        <v>35.200000000000003</v>
      </c>
      <c r="J158" s="16">
        <f>SUM(J152:J156)</f>
        <v>54.7</v>
      </c>
      <c r="K158" s="14"/>
      <c r="L158" s="14"/>
      <c r="M158" s="14"/>
      <c r="N158" s="14">
        <f>SUM(N152:N157)</f>
        <v>57.1</v>
      </c>
    </row>
    <row r="160" spans="1:14" x14ac:dyDescent="0.2">
      <c r="A160" s="48" t="s">
        <v>74</v>
      </c>
      <c r="B160" s="48" t="s">
        <v>19</v>
      </c>
      <c r="C160" s="3">
        <v>9</v>
      </c>
      <c r="D160" s="12" t="s">
        <v>22</v>
      </c>
      <c r="E160" s="6">
        <v>1</v>
      </c>
      <c r="F160" s="12">
        <v>12.1</v>
      </c>
      <c r="G160" s="48"/>
      <c r="H160" s="12">
        <f>F160</f>
        <v>12.1</v>
      </c>
      <c r="I160" s="12"/>
      <c r="J160" s="48">
        <f t="shared" ref="J160:J164" si="34">F160</f>
        <v>12.1</v>
      </c>
      <c r="K160" s="48"/>
      <c r="L160" s="48"/>
      <c r="M160" s="48"/>
      <c r="N160" s="48">
        <f>F160</f>
        <v>12.1</v>
      </c>
    </row>
    <row r="161" spans="1:14" x14ac:dyDescent="0.2">
      <c r="A161" s="48"/>
      <c r="B161" s="48"/>
      <c r="C161" s="3"/>
      <c r="D161" s="12" t="s">
        <v>22</v>
      </c>
      <c r="E161" s="6">
        <v>2</v>
      </c>
      <c r="F161" s="12">
        <v>15</v>
      </c>
      <c r="G161" s="48"/>
      <c r="H161" s="12">
        <f>F161</f>
        <v>15</v>
      </c>
      <c r="I161" s="12"/>
      <c r="J161" s="48">
        <f t="shared" si="34"/>
        <v>15</v>
      </c>
      <c r="K161" s="48"/>
      <c r="L161" s="48"/>
      <c r="M161" s="48"/>
      <c r="N161" s="48">
        <f>F161</f>
        <v>15</v>
      </c>
    </row>
    <row r="162" spans="1:14" x14ac:dyDescent="0.2">
      <c r="A162" s="48"/>
      <c r="B162" s="48"/>
      <c r="C162" s="3"/>
      <c r="D162" s="12" t="s">
        <v>20</v>
      </c>
      <c r="E162" s="6">
        <v>3</v>
      </c>
      <c r="F162" s="12">
        <v>8.6</v>
      </c>
      <c r="G162" s="48"/>
      <c r="H162" s="12"/>
      <c r="I162" s="12">
        <f>F162</f>
        <v>8.6</v>
      </c>
      <c r="J162" s="48">
        <f t="shared" si="34"/>
        <v>8.6</v>
      </c>
      <c r="K162" s="48"/>
      <c r="L162" s="48"/>
      <c r="M162" s="48"/>
      <c r="N162" s="48">
        <f>F162</f>
        <v>8.6</v>
      </c>
    </row>
    <row r="163" spans="1:14" x14ac:dyDescent="0.2">
      <c r="A163" s="48"/>
      <c r="B163" s="48"/>
      <c r="C163" s="48"/>
      <c r="D163" s="12" t="s">
        <v>21</v>
      </c>
      <c r="E163" s="6">
        <v>4</v>
      </c>
      <c r="F163" s="12">
        <v>13.9</v>
      </c>
      <c r="G163" s="48"/>
      <c r="H163" s="12"/>
      <c r="I163" s="12">
        <f t="shared" ref="I163:I164" si="35">F163</f>
        <v>13.9</v>
      </c>
      <c r="J163" s="48">
        <f t="shared" si="34"/>
        <v>13.9</v>
      </c>
      <c r="K163" s="48"/>
      <c r="L163" s="48"/>
      <c r="M163" s="48"/>
      <c r="N163" s="48">
        <f t="shared" ref="N163:N164" si="36">F163</f>
        <v>13.9</v>
      </c>
    </row>
    <row r="164" spans="1:14" x14ac:dyDescent="0.2">
      <c r="A164" s="48"/>
      <c r="B164" s="48"/>
      <c r="C164" s="48"/>
      <c r="D164" s="12" t="s">
        <v>23</v>
      </c>
      <c r="E164" s="6">
        <v>5</v>
      </c>
      <c r="F164" s="12">
        <v>4.3</v>
      </c>
      <c r="G164" s="48"/>
      <c r="H164" s="12"/>
      <c r="I164" s="12">
        <f t="shared" si="35"/>
        <v>4.3</v>
      </c>
      <c r="J164" s="48">
        <f t="shared" si="34"/>
        <v>4.3</v>
      </c>
      <c r="K164" s="48"/>
      <c r="L164" s="48"/>
      <c r="M164" s="48"/>
      <c r="N164" s="48">
        <f t="shared" si="36"/>
        <v>4.3</v>
      </c>
    </row>
    <row r="165" spans="1:14" x14ac:dyDescent="0.2">
      <c r="A165" s="48"/>
      <c r="B165" s="48"/>
      <c r="C165" s="48"/>
      <c r="D165" s="12" t="s">
        <v>133</v>
      </c>
      <c r="E165" s="6">
        <v>6</v>
      </c>
      <c r="F165" s="48">
        <v>7.9</v>
      </c>
      <c r="G165" s="48"/>
      <c r="H165" s="12"/>
      <c r="I165" s="12"/>
      <c r="J165" s="48"/>
      <c r="K165" s="48">
        <f>F165</f>
        <v>7.9</v>
      </c>
      <c r="L165" s="48"/>
      <c r="M165" s="48"/>
      <c r="N165" s="48">
        <f>K165*$O$6</f>
        <v>2.37</v>
      </c>
    </row>
    <row r="166" spans="1:14" x14ac:dyDescent="0.2">
      <c r="A166" s="67" t="s">
        <v>36</v>
      </c>
      <c r="B166" s="68"/>
      <c r="C166" s="68"/>
      <c r="D166" s="68"/>
      <c r="E166" s="68"/>
      <c r="F166" s="48"/>
      <c r="G166" s="48"/>
      <c r="H166" s="14">
        <f>SUM(H160:H164)</f>
        <v>27.1</v>
      </c>
      <c r="I166" s="14">
        <f>SUM(I160:I164)</f>
        <v>26.8</v>
      </c>
      <c r="J166" s="16">
        <f>SUM(J160:J164)</f>
        <v>53.9</v>
      </c>
      <c r="K166" s="14"/>
      <c r="L166" s="14"/>
      <c r="M166" s="14"/>
      <c r="N166" s="14">
        <f>SUM(N160:N165)</f>
        <v>56.269999999999996</v>
      </c>
    </row>
    <row r="168" spans="1:14" x14ac:dyDescent="0.2">
      <c r="A168" s="48" t="s">
        <v>74</v>
      </c>
      <c r="B168" s="48" t="s">
        <v>19</v>
      </c>
      <c r="C168" s="3">
        <v>10</v>
      </c>
      <c r="D168" s="12" t="s">
        <v>22</v>
      </c>
      <c r="E168" s="6">
        <v>1</v>
      </c>
      <c r="F168" s="12">
        <v>12.4</v>
      </c>
      <c r="G168" s="48"/>
      <c r="H168" s="12">
        <f>F168</f>
        <v>12.4</v>
      </c>
      <c r="I168" s="12"/>
      <c r="J168" s="48">
        <f t="shared" ref="J168:J171" si="37">F168</f>
        <v>12.4</v>
      </c>
      <c r="K168" s="48"/>
      <c r="L168" s="48"/>
      <c r="M168" s="48"/>
      <c r="N168" s="48">
        <f>F168</f>
        <v>12.4</v>
      </c>
    </row>
    <row r="169" spans="1:14" x14ac:dyDescent="0.2">
      <c r="A169" s="48"/>
      <c r="B169" s="48"/>
      <c r="C169" s="3"/>
      <c r="D169" s="12" t="s">
        <v>20</v>
      </c>
      <c r="E169" s="6">
        <v>2</v>
      </c>
      <c r="F169" s="12">
        <v>18.2</v>
      </c>
      <c r="G169" s="48"/>
      <c r="H169" s="12"/>
      <c r="I169" s="12">
        <f>F169</f>
        <v>18.2</v>
      </c>
      <c r="J169" s="48">
        <f t="shared" si="37"/>
        <v>18.2</v>
      </c>
      <c r="K169" s="48"/>
      <c r="L169" s="48"/>
      <c r="M169" s="48"/>
      <c r="N169" s="48">
        <f>F169</f>
        <v>18.2</v>
      </c>
    </row>
    <row r="170" spans="1:14" x14ac:dyDescent="0.2">
      <c r="A170" s="48"/>
      <c r="B170" s="48"/>
      <c r="C170" s="48"/>
      <c r="D170" s="12" t="s">
        <v>21</v>
      </c>
      <c r="E170" s="6">
        <v>3</v>
      </c>
      <c r="F170" s="12">
        <v>7.3</v>
      </c>
      <c r="G170" s="48"/>
      <c r="H170" s="12"/>
      <c r="I170" s="12">
        <f t="shared" ref="I170:I171" si="38">F170</f>
        <v>7.3</v>
      </c>
      <c r="J170" s="48">
        <f t="shared" si="37"/>
        <v>7.3</v>
      </c>
      <c r="K170" s="48"/>
      <c r="L170" s="48"/>
      <c r="M170" s="48"/>
      <c r="N170" s="48">
        <f t="shared" ref="N170:N171" si="39">F170</f>
        <v>7.3</v>
      </c>
    </row>
    <row r="171" spans="1:14" x14ac:dyDescent="0.2">
      <c r="A171" s="48"/>
      <c r="B171" s="48"/>
      <c r="C171" s="48"/>
      <c r="D171" s="12" t="s">
        <v>23</v>
      </c>
      <c r="E171" s="6">
        <v>4</v>
      </c>
      <c r="F171" s="12">
        <v>5.0999999999999996</v>
      </c>
      <c r="G171" s="48"/>
      <c r="H171" s="12"/>
      <c r="I171" s="12">
        <f t="shared" si="38"/>
        <v>5.0999999999999996</v>
      </c>
      <c r="J171" s="48">
        <f t="shared" si="37"/>
        <v>5.0999999999999996</v>
      </c>
      <c r="K171" s="48"/>
      <c r="L171" s="48"/>
      <c r="M171" s="48"/>
      <c r="N171" s="48">
        <f t="shared" si="39"/>
        <v>5.0999999999999996</v>
      </c>
    </row>
    <row r="172" spans="1:14" x14ac:dyDescent="0.2">
      <c r="A172" s="48"/>
      <c r="B172" s="48"/>
      <c r="C172" s="48"/>
      <c r="D172" s="12" t="s">
        <v>133</v>
      </c>
      <c r="E172" s="6">
        <v>5</v>
      </c>
      <c r="F172" s="48">
        <v>6.1</v>
      </c>
      <c r="G172" s="48"/>
      <c r="H172" s="12"/>
      <c r="I172" s="12"/>
      <c r="J172" s="48"/>
      <c r="K172" s="48">
        <f>F172</f>
        <v>6.1</v>
      </c>
      <c r="L172" s="48"/>
      <c r="M172" s="48"/>
      <c r="N172" s="48">
        <f>K172*$O$6</f>
        <v>1.8299999999999998</v>
      </c>
    </row>
    <row r="173" spans="1:14" x14ac:dyDescent="0.2">
      <c r="A173" s="67" t="s">
        <v>37</v>
      </c>
      <c r="B173" s="68"/>
      <c r="C173" s="68"/>
      <c r="D173" s="68"/>
      <c r="E173" s="68"/>
      <c r="F173" s="48"/>
      <c r="G173" s="48"/>
      <c r="H173" s="14">
        <f>SUM(H168:H171)</f>
        <v>12.4</v>
      </c>
      <c r="I173" s="14">
        <f>SUM(I168:I171)</f>
        <v>30.6</v>
      </c>
      <c r="J173" s="16">
        <f>SUM(J168:J171)</f>
        <v>43</v>
      </c>
      <c r="K173" s="14"/>
      <c r="L173" s="14"/>
      <c r="M173" s="14"/>
      <c r="N173" s="14">
        <f>SUM(N168:N172)</f>
        <v>44.83</v>
      </c>
    </row>
    <row r="175" spans="1:14" x14ac:dyDescent="0.2">
      <c r="A175" s="20"/>
      <c r="B175" s="77" t="s">
        <v>75</v>
      </c>
      <c r="C175" s="78"/>
      <c r="D175" s="79"/>
      <c r="E175" s="19"/>
      <c r="F175" s="20"/>
      <c r="G175" s="21"/>
      <c r="H175" s="20">
        <f t="shared" ref="H175:I175" si="40">H173+H166+H158+H150+H142</f>
        <v>182.6</v>
      </c>
      <c r="I175" s="20">
        <f t="shared" si="40"/>
        <v>129.5</v>
      </c>
      <c r="J175" s="20">
        <f>J173+J166+J158+J150+J142</f>
        <v>312.10000000000002</v>
      </c>
      <c r="K175" s="20"/>
      <c r="L175" s="20"/>
      <c r="M175" s="20"/>
      <c r="N175" s="20">
        <f>N173+N166+N158+N150+N142</f>
        <v>323.70999999999998</v>
      </c>
    </row>
    <row r="176" spans="1:14" x14ac:dyDescent="0.2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</row>
    <row r="177" spans="1:14" x14ac:dyDescent="0.2">
      <c r="A177" s="48" t="s">
        <v>76</v>
      </c>
      <c r="B177" s="48" t="s">
        <v>19</v>
      </c>
      <c r="C177" s="3">
        <v>11</v>
      </c>
      <c r="D177" s="12" t="s">
        <v>22</v>
      </c>
      <c r="E177" s="6">
        <v>1</v>
      </c>
      <c r="F177" s="12">
        <v>87.1</v>
      </c>
      <c r="G177" s="48"/>
      <c r="H177" s="12">
        <f>F177</f>
        <v>87.1</v>
      </c>
      <c r="I177" s="12"/>
      <c r="J177" s="48">
        <f t="shared" ref="J177:J179" si="41">F177</f>
        <v>87.1</v>
      </c>
      <c r="K177" s="48"/>
      <c r="L177" s="48"/>
      <c r="M177" s="48"/>
      <c r="N177" s="48">
        <f>F177</f>
        <v>87.1</v>
      </c>
    </row>
    <row r="178" spans="1:14" x14ac:dyDescent="0.2">
      <c r="A178" s="48"/>
      <c r="B178" s="48"/>
      <c r="C178" s="48"/>
      <c r="D178" s="12" t="s">
        <v>23</v>
      </c>
      <c r="E178" s="6">
        <v>2</v>
      </c>
      <c r="F178" s="12">
        <v>4.5999999999999996</v>
      </c>
      <c r="G178" s="48"/>
      <c r="H178" s="12"/>
      <c r="I178" s="12">
        <f>F178</f>
        <v>4.5999999999999996</v>
      </c>
      <c r="J178" s="48">
        <f t="shared" si="41"/>
        <v>4.5999999999999996</v>
      </c>
      <c r="K178" s="48"/>
      <c r="L178" s="48"/>
      <c r="M178" s="48"/>
      <c r="N178" s="48">
        <f t="shared" ref="N178:N179" si="42">F178</f>
        <v>4.5999999999999996</v>
      </c>
    </row>
    <row r="179" spans="1:14" x14ac:dyDescent="0.2">
      <c r="A179" s="48"/>
      <c r="B179" s="48"/>
      <c r="C179" s="48"/>
      <c r="D179" s="12" t="s">
        <v>23</v>
      </c>
      <c r="E179" s="6">
        <v>3</v>
      </c>
      <c r="F179" s="12">
        <v>1.7</v>
      </c>
      <c r="G179" s="48"/>
      <c r="H179" s="12"/>
      <c r="I179" s="12">
        <f>F179</f>
        <v>1.7</v>
      </c>
      <c r="J179" s="48">
        <f t="shared" si="41"/>
        <v>1.7</v>
      </c>
      <c r="K179" s="48"/>
      <c r="L179" s="48"/>
      <c r="M179" s="48"/>
      <c r="N179" s="48">
        <f t="shared" si="42"/>
        <v>1.7</v>
      </c>
    </row>
    <row r="180" spans="1:14" x14ac:dyDescent="0.2">
      <c r="A180" s="48"/>
      <c r="B180" s="48"/>
      <c r="C180" s="48"/>
      <c r="D180" s="12" t="s">
        <v>133</v>
      </c>
      <c r="E180" s="6">
        <v>4</v>
      </c>
      <c r="F180" s="48">
        <v>8.5</v>
      </c>
      <c r="G180" s="48"/>
      <c r="H180" s="12"/>
      <c r="I180" s="12"/>
      <c r="J180" s="48"/>
      <c r="K180" s="48">
        <f>F180</f>
        <v>8.5</v>
      </c>
      <c r="L180" s="48"/>
      <c r="M180" s="48"/>
      <c r="N180" s="48">
        <f>K180*$O$6</f>
        <v>2.5499999999999998</v>
      </c>
    </row>
    <row r="181" spans="1:14" x14ac:dyDescent="0.2">
      <c r="A181" s="67" t="s">
        <v>38</v>
      </c>
      <c r="B181" s="68"/>
      <c r="C181" s="68"/>
      <c r="D181" s="68"/>
      <c r="E181" s="68"/>
      <c r="F181" s="48"/>
      <c r="G181" s="48"/>
      <c r="H181" s="14">
        <f>SUM(H177:H180)</f>
        <v>87.1</v>
      </c>
      <c r="I181" s="14">
        <f>SUM(I178:I180)</f>
        <v>6.3</v>
      </c>
      <c r="J181" s="16">
        <f>SUM(J177:J180)</f>
        <v>93.399999999999991</v>
      </c>
      <c r="K181" s="13"/>
      <c r="L181" s="13"/>
      <c r="M181" s="13"/>
      <c r="N181" s="14">
        <f>SUM(N177:N180)</f>
        <v>95.949999999999989</v>
      </c>
    </row>
    <row r="182" spans="1:14" x14ac:dyDescent="0.2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</row>
    <row r="183" spans="1:14" x14ac:dyDescent="0.2">
      <c r="A183" s="48" t="s">
        <v>76</v>
      </c>
      <c r="B183" s="48" t="s">
        <v>19</v>
      </c>
      <c r="C183" s="3">
        <v>12</v>
      </c>
      <c r="D183" s="12" t="s">
        <v>22</v>
      </c>
      <c r="E183" s="6">
        <v>1</v>
      </c>
      <c r="F183" s="12">
        <v>20.9</v>
      </c>
      <c r="G183" s="48"/>
      <c r="H183" s="12">
        <f>F183</f>
        <v>20.9</v>
      </c>
      <c r="I183" s="12"/>
      <c r="J183" s="48">
        <f t="shared" ref="J183:J187" si="43">F183</f>
        <v>20.9</v>
      </c>
      <c r="K183" s="48"/>
      <c r="L183" s="48"/>
      <c r="M183" s="48"/>
      <c r="N183" s="48">
        <f>F183</f>
        <v>20.9</v>
      </c>
    </row>
    <row r="184" spans="1:14" x14ac:dyDescent="0.2">
      <c r="A184" s="48"/>
      <c r="B184" s="48"/>
      <c r="C184" s="3"/>
      <c r="D184" s="12" t="s">
        <v>22</v>
      </c>
      <c r="E184" s="6">
        <v>2</v>
      </c>
      <c r="F184" s="12">
        <v>15.6</v>
      </c>
      <c r="G184" s="48"/>
      <c r="H184" s="12">
        <f>F184</f>
        <v>15.6</v>
      </c>
      <c r="I184" s="12"/>
      <c r="J184" s="48">
        <f t="shared" si="43"/>
        <v>15.6</v>
      </c>
      <c r="K184" s="48"/>
      <c r="L184" s="48"/>
      <c r="M184" s="48"/>
      <c r="N184" s="48">
        <f>F184</f>
        <v>15.6</v>
      </c>
    </row>
    <row r="185" spans="1:14" x14ac:dyDescent="0.2">
      <c r="A185" s="48"/>
      <c r="B185" s="48"/>
      <c r="C185" s="3"/>
      <c r="D185" s="12" t="s">
        <v>20</v>
      </c>
      <c r="E185" s="6">
        <v>3</v>
      </c>
      <c r="F185" s="12">
        <v>13.9</v>
      </c>
      <c r="G185" s="48"/>
      <c r="H185" s="12"/>
      <c r="I185" s="12">
        <f>F185</f>
        <v>13.9</v>
      </c>
      <c r="J185" s="48">
        <f t="shared" si="43"/>
        <v>13.9</v>
      </c>
      <c r="K185" s="48"/>
      <c r="L185" s="48"/>
      <c r="M185" s="48"/>
      <c r="N185" s="48">
        <f>F185</f>
        <v>13.9</v>
      </c>
    </row>
    <row r="186" spans="1:14" x14ac:dyDescent="0.2">
      <c r="A186" s="48"/>
      <c r="B186" s="48"/>
      <c r="C186" s="48"/>
      <c r="D186" s="12" t="s">
        <v>21</v>
      </c>
      <c r="E186" s="6">
        <v>4</v>
      </c>
      <c r="F186" s="12">
        <v>8.9</v>
      </c>
      <c r="G186" s="48"/>
      <c r="H186" s="12"/>
      <c r="I186" s="12">
        <f t="shared" ref="I186:I187" si="44">F186</f>
        <v>8.9</v>
      </c>
      <c r="J186" s="48">
        <f t="shared" si="43"/>
        <v>8.9</v>
      </c>
      <c r="K186" s="48"/>
      <c r="L186" s="48"/>
      <c r="M186" s="48"/>
      <c r="N186" s="48">
        <f t="shared" ref="N186:N187" si="45">F186</f>
        <v>8.9</v>
      </c>
    </row>
    <row r="187" spans="1:14" x14ac:dyDescent="0.2">
      <c r="A187" s="48"/>
      <c r="B187" s="48"/>
      <c r="C187" s="48"/>
      <c r="D187" s="12" t="s">
        <v>23</v>
      </c>
      <c r="E187" s="6">
        <v>5</v>
      </c>
      <c r="F187" s="12">
        <v>8.1</v>
      </c>
      <c r="G187" s="48"/>
      <c r="H187" s="12"/>
      <c r="I187" s="12">
        <f t="shared" si="44"/>
        <v>8.1</v>
      </c>
      <c r="J187" s="48">
        <f t="shared" si="43"/>
        <v>8.1</v>
      </c>
      <c r="K187" s="48"/>
      <c r="L187" s="48"/>
      <c r="M187" s="48"/>
      <c r="N187" s="48">
        <f t="shared" si="45"/>
        <v>8.1</v>
      </c>
    </row>
    <row r="188" spans="1:14" x14ac:dyDescent="0.2">
      <c r="A188" s="48"/>
      <c r="B188" s="48"/>
      <c r="C188" s="48"/>
      <c r="D188" s="12" t="s">
        <v>133</v>
      </c>
      <c r="E188" s="6">
        <v>6</v>
      </c>
      <c r="F188" s="48">
        <v>8.4</v>
      </c>
      <c r="G188" s="48"/>
      <c r="H188" s="12"/>
      <c r="I188" s="12"/>
      <c r="J188" s="48"/>
      <c r="K188" s="48">
        <f>F188</f>
        <v>8.4</v>
      </c>
      <c r="L188" s="48"/>
      <c r="M188" s="48"/>
      <c r="N188" s="48">
        <f>K188*$O$6</f>
        <v>2.52</v>
      </c>
    </row>
    <row r="189" spans="1:14" x14ac:dyDescent="0.2">
      <c r="A189" s="67" t="s">
        <v>39</v>
      </c>
      <c r="B189" s="68"/>
      <c r="C189" s="68"/>
      <c r="D189" s="68"/>
      <c r="E189" s="68"/>
      <c r="F189" s="48"/>
      <c r="G189" s="48"/>
      <c r="H189" s="14">
        <f>SUM(H183:H187)</f>
        <v>36.5</v>
      </c>
      <c r="I189" s="14">
        <f>SUM(I183:I187)</f>
        <v>30.9</v>
      </c>
      <c r="J189" s="16">
        <f>SUM(J183:J187)</f>
        <v>67.399999999999991</v>
      </c>
      <c r="K189" s="14"/>
      <c r="L189" s="14"/>
      <c r="M189" s="14"/>
      <c r="N189" s="14">
        <f>SUM(N183:N188)</f>
        <v>69.919999999999987</v>
      </c>
    </row>
    <row r="190" spans="1:14" x14ac:dyDescent="0.2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</row>
    <row r="191" spans="1:14" x14ac:dyDescent="0.2">
      <c r="A191" s="48" t="s">
        <v>76</v>
      </c>
      <c r="B191" s="48" t="s">
        <v>19</v>
      </c>
      <c r="C191" s="3">
        <v>13</v>
      </c>
      <c r="D191" s="12" t="s">
        <v>22</v>
      </c>
      <c r="E191" s="6">
        <v>1</v>
      </c>
      <c r="F191" s="12">
        <v>19.3</v>
      </c>
      <c r="G191" s="48"/>
      <c r="H191" s="12">
        <f>F191</f>
        <v>19.3</v>
      </c>
      <c r="I191" s="12"/>
      <c r="J191" s="48">
        <f t="shared" ref="J191:J195" si="46">F191</f>
        <v>19.3</v>
      </c>
      <c r="K191" s="48"/>
      <c r="L191" s="48"/>
      <c r="M191" s="48"/>
      <c r="N191" s="48">
        <f>F191</f>
        <v>19.3</v>
      </c>
    </row>
    <row r="192" spans="1:14" x14ac:dyDescent="0.2">
      <c r="A192" s="48"/>
      <c r="B192" s="48"/>
      <c r="C192" s="3"/>
      <c r="D192" s="12" t="s">
        <v>20</v>
      </c>
      <c r="E192" s="6">
        <v>2</v>
      </c>
      <c r="F192" s="12">
        <v>13.8</v>
      </c>
      <c r="G192" s="48"/>
      <c r="H192" s="12"/>
      <c r="I192" s="12">
        <f>F192</f>
        <v>13.8</v>
      </c>
      <c r="J192" s="48">
        <f t="shared" si="46"/>
        <v>13.8</v>
      </c>
      <c r="K192" s="48"/>
      <c r="L192" s="48"/>
      <c r="M192" s="48"/>
      <c r="N192" s="48">
        <f>F192</f>
        <v>13.8</v>
      </c>
    </row>
    <row r="193" spans="1:14" x14ac:dyDescent="0.2">
      <c r="A193" s="48"/>
      <c r="B193" s="48"/>
      <c r="C193" s="3"/>
      <c r="D193" s="12" t="s">
        <v>29</v>
      </c>
      <c r="E193" s="6">
        <v>3</v>
      </c>
      <c r="F193" s="12">
        <v>8.3000000000000007</v>
      </c>
      <c r="G193" s="48"/>
      <c r="H193" s="12"/>
      <c r="I193" s="12">
        <f>F193</f>
        <v>8.3000000000000007</v>
      </c>
      <c r="J193" s="48">
        <f t="shared" si="46"/>
        <v>8.3000000000000007</v>
      </c>
      <c r="K193" s="48"/>
      <c r="L193" s="48"/>
      <c r="M193" s="48"/>
      <c r="N193" s="48">
        <f>F193</f>
        <v>8.3000000000000007</v>
      </c>
    </row>
    <row r="194" spans="1:14" x14ac:dyDescent="0.2">
      <c r="A194" s="48"/>
      <c r="B194" s="48"/>
      <c r="C194" s="48"/>
      <c r="D194" s="12" t="s">
        <v>21</v>
      </c>
      <c r="E194" s="6">
        <v>4</v>
      </c>
      <c r="F194" s="12">
        <v>9.3000000000000007</v>
      </c>
      <c r="G194" s="48"/>
      <c r="H194" s="12"/>
      <c r="I194" s="12">
        <f t="shared" ref="I194:I195" si="47">F194</f>
        <v>9.3000000000000007</v>
      </c>
      <c r="J194" s="48">
        <f t="shared" si="46"/>
        <v>9.3000000000000007</v>
      </c>
      <c r="K194" s="48"/>
      <c r="L194" s="48"/>
      <c r="M194" s="48"/>
      <c r="N194" s="48">
        <f t="shared" ref="N194:N195" si="48">F194</f>
        <v>9.3000000000000007</v>
      </c>
    </row>
    <row r="195" spans="1:14" x14ac:dyDescent="0.2">
      <c r="A195" s="48"/>
      <c r="B195" s="48"/>
      <c r="C195" s="48"/>
      <c r="D195" s="12" t="s">
        <v>23</v>
      </c>
      <c r="E195" s="6">
        <v>5</v>
      </c>
      <c r="F195" s="12">
        <v>4.0999999999999996</v>
      </c>
      <c r="G195" s="48"/>
      <c r="H195" s="12"/>
      <c r="I195" s="12">
        <f t="shared" si="47"/>
        <v>4.0999999999999996</v>
      </c>
      <c r="J195" s="48">
        <f t="shared" si="46"/>
        <v>4.0999999999999996</v>
      </c>
      <c r="K195" s="48"/>
      <c r="L195" s="48"/>
      <c r="M195" s="48"/>
      <c r="N195" s="48">
        <f t="shared" si="48"/>
        <v>4.0999999999999996</v>
      </c>
    </row>
    <row r="196" spans="1:14" x14ac:dyDescent="0.2">
      <c r="A196" s="48"/>
      <c r="B196" s="48"/>
      <c r="C196" s="48"/>
      <c r="D196" s="12" t="s">
        <v>133</v>
      </c>
      <c r="E196" s="6">
        <v>6</v>
      </c>
      <c r="F196" s="48">
        <v>8</v>
      </c>
      <c r="G196" s="48"/>
      <c r="H196" s="12"/>
      <c r="I196" s="12"/>
      <c r="J196" s="48"/>
      <c r="K196" s="48">
        <f>F196</f>
        <v>8</v>
      </c>
      <c r="L196" s="48"/>
      <c r="M196" s="48"/>
      <c r="N196" s="48">
        <f>K196*$O$6</f>
        <v>2.4</v>
      </c>
    </row>
    <row r="197" spans="1:14" x14ac:dyDescent="0.2">
      <c r="A197" s="67" t="s">
        <v>40</v>
      </c>
      <c r="B197" s="68"/>
      <c r="C197" s="68"/>
      <c r="D197" s="68"/>
      <c r="E197" s="68"/>
      <c r="F197" s="48"/>
      <c r="G197" s="48"/>
      <c r="H197" s="14">
        <f>SUM(H191:H195)</f>
        <v>19.3</v>
      </c>
      <c r="I197" s="14">
        <f>SUM(I191:I195)</f>
        <v>35.5</v>
      </c>
      <c r="J197" s="16">
        <f>SUM(J191:J195)</f>
        <v>54.800000000000004</v>
      </c>
      <c r="K197" s="14"/>
      <c r="L197" s="14"/>
      <c r="M197" s="14"/>
      <c r="N197" s="14">
        <f>SUM(N191:N196)</f>
        <v>57.2</v>
      </c>
    </row>
    <row r="198" spans="1:14" x14ac:dyDescent="0.2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</row>
    <row r="199" spans="1:14" x14ac:dyDescent="0.2">
      <c r="A199" s="48" t="s">
        <v>76</v>
      </c>
      <c r="B199" s="48" t="s">
        <v>19</v>
      </c>
      <c r="C199" s="3">
        <v>14</v>
      </c>
      <c r="D199" s="12" t="s">
        <v>22</v>
      </c>
      <c r="E199" s="6">
        <v>1</v>
      </c>
      <c r="F199" s="12">
        <v>12.3</v>
      </c>
      <c r="G199" s="48"/>
      <c r="H199" s="12">
        <f>F199</f>
        <v>12.3</v>
      </c>
      <c r="I199" s="12"/>
      <c r="J199" s="48">
        <f t="shared" ref="J199:J203" si="49">F199</f>
        <v>12.3</v>
      </c>
      <c r="K199" s="48"/>
      <c r="L199" s="48"/>
      <c r="M199" s="48"/>
      <c r="N199" s="48">
        <f>F199</f>
        <v>12.3</v>
      </c>
    </row>
    <row r="200" spans="1:14" x14ac:dyDescent="0.2">
      <c r="A200" s="48"/>
      <c r="B200" s="48"/>
      <c r="C200" s="3"/>
      <c r="D200" s="12" t="s">
        <v>22</v>
      </c>
      <c r="E200" s="6">
        <v>2</v>
      </c>
      <c r="F200" s="12">
        <v>15.3</v>
      </c>
      <c r="G200" s="48"/>
      <c r="H200" s="12">
        <f>F200</f>
        <v>15.3</v>
      </c>
      <c r="I200" s="12"/>
      <c r="J200" s="48">
        <f t="shared" si="49"/>
        <v>15.3</v>
      </c>
      <c r="K200" s="48"/>
      <c r="L200" s="48"/>
      <c r="M200" s="48"/>
      <c r="N200" s="48">
        <f>F200</f>
        <v>15.3</v>
      </c>
    </row>
    <row r="201" spans="1:14" x14ac:dyDescent="0.2">
      <c r="A201" s="48"/>
      <c r="B201" s="48"/>
      <c r="C201" s="3"/>
      <c r="D201" s="12" t="s">
        <v>20</v>
      </c>
      <c r="E201" s="6">
        <v>3</v>
      </c>
      <c r="F201" s="12">
        <v>8.6</v>
      </c>
      <c r="G201" s="48"/>
      <c r="H201" s="12"/>
      <c r="I201" s="12">
        <f>F201</f>
        <v>8.6</v>
      </c>
      <c r="J201" s="48">
        <f t="shared" si="49"/>
        <v>8.6</v>
      </c>
      <c r="K201" s="48"/>
      <c r="L201" s="48"/>
      <c r="M201" s="48"/>
      <c r="N201" s="48">
        <f>F201</f>
        <v>8.6</v>
      </c>
    </row>
    <row r="202" spans="1:14" x14ac:dyDescent="0.2">
      <c r="A202" s="48"/>
      <c r="B202" s="48"/>
      <c r="C202" s="48"/>
      <c r="D202" s="12" t="s">
        <v>21</v>
      </c>
      <c r="E202" s="6">
        <v>4</v>
      </c>
      <c r="F202" s="12">
        <v>13.7</v>
      </c>
      <c r="G202" s="48"/>
      <c r="H202" s="12"/>
      <c r="I202" s="12">
        <f t="shared" ref="I202:I203" si="50">F202</f>
        <v>13.7</v>
      </c>
      <c r="J202" s="48">
        <f t="shared" si="49"/>
        <v>13.7</v>
      </c>
      <c r="K202" s="48"/>
      <c r="L202" s="48"/>
      <c r="M202" s="48"/>
      <c r="N202" s="48">
        <f t="shared" ref="N202:N203" si="51">F202</f>
        <v>13.7</v>
      </c>
    </row>
    <row r="203" spans="1:14" x14ac:dyDescent="0.2">
      <c r="A203" s="48"/>
      <c r="B203" s="48"/>
      <c r="C203" s="48"/>
      <c r="D203" s="12" t="s">
        <v>23</v>
      </c>
      <c r="E203" s="6">
        <v>5</v>
      </c>
      <c r="F203" s="12">
        <v>4.4000000000000004</v>
      </c>
      <c r="G203" s="48"/>
      <c r="H203" s="12"/>
      <c r="I203" s="12">
        <f t="shared" si="50"/>
        <v>4.4000000000000004</v>
      </c>
      <c r="J203" s="48">
        <f t="shared" si="49"/>
        <v>4.4000000000000004</v>
      </c>
      <c r="K203" s="48"/>
      <c r="L203" s="48"/>
      <c r="M203" s="48"/>
      <c r="N203" s="48">
        <f t="shared" si="51"/>
        <v>4.4000000000000004</v>
      </c>
    </row>
    <row r="204" spans="1:14" x14ac:dyDescent="0.2">
      <c r="A204" s="48"/>
      <c r="B204" s="48"/>
      <c r="C204" s="48"/>
      <c r="D204" s="12" t="s">
        <v>133</v>
      </c>
      <c r="E204" s="6">
        <v>6</v>
      </c>
      <c r="F204" s="48">
        <v>8</v>
      </c>
      <c r="G204" s="48"/>
      <c r="H204" s="12"/>
      <c r="I204" s="12"/>
      <c r="J204" s="48"/>
      <c r="K204" s="48">
        <f>F204</f>
        <v>8</v>
      </c>
      <c r="L204" s="48"/>
      <c r="M204" s="48"/>
      <c r="N204" s="48">
        <f>K204*$O$6</f>
        <v>2.4</v>
      </c>
    </row>
    <row r="205" spans="1:14" x14ac:dyDescent="0.2">
      <c r="A205" s="67" t="s">
        <v>41</v>
      </c>
      <c r="B205" s="68"/>
      <c r="C205" s="68"/>
      <c r="D205" s="68"/>
      <c r="E205" s="68"/>
      <c r="F205" s="48"/>
      <c r="G205" s="48"/>
      <c r="H205" s="14">
        <f>SUM(H199:H203)</f>
        <v>27.6</v>
      </c>
      <c r="I205" s="14">
        <f>SUM(I199:I203)</f>
        <v>26.699999999999996</v>
      </c>
      <c r="J205" s="16">
        <f>SUM(J199:J203)</f>
        <v>54.300000000000004</v>
      </c>
      <c r="K205" s="14"/>
      <c r="L205" s="14"/>
      <c r="M205" s="14"/>
      <c r="N205" s="14">
        <f>SUM(N199:N204)</f>
        <v>56.7</v>
      </c>
    </row>
    <row r="206" spans="1:14" x14ac:dyDescent="0.2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</row>
    <row r="207" spans="1:14" x14ac:dyDescent="0.2">
      <c r="A207" s="48" t="s">
        <v>76</v>
      </c>
      <c r="B207" s="48" t="s">
        <v>19</v>
      </c>
      <c r="C207" s="3">
        <v>15</v>
      </c>
      <c r="D207" s="12" t="s">
        <v>22</v>
      </c>
      <c r="E207" s="6">
        <v>1</v>
      </c>
      <c r="F207" s="12">
        <v>12.4</v>
      </c>
      <c r="G207" s="48"/>
      <c r="H207" s="12">
        <f>F207</f>
        <v>12.4</v>
      </c>
      <c r="I207" s="12"/>
      <c r="J207" s="48">
        <f t="shared" ref="J207:J210" si="52">F207</f>
        <v>12.4</v>
      </c>
      <c r="K207" s="48"/>
      <c r="L207" s="48"/>
      <c r="M207" s="48"/>
      <c r="N207" s="48">
        <f>F207</f>
        <v>12.4</v>
      </c>
    </row>
    <row r="208" spans="1:14" x14ac:dyDescent="0.2">
      <c r="A208" s="48"/>
      <c r="B208" s="48"/>
      <c r="C208" s="3"/>
      <c r="D208" s="12" t="s">
        <v>20</v>
      </c>
      <c r="E208" s="6">
        <v>2</v>
      </c>
      <c r="F208" s="12">
        <v>18.2</v>
      </c>
      <c r="G208" s="48"/>
      <c r="H208" s="12"/>
      <c r="I208" s="12">
        <f>F208</f>
        <v>18.2</v>
      </c>
      <c r="J208" s="48">
        <f t="shared" si="52"/>
        <v>18.2</v>
      </c>
      <c r="K208" s="48"/>
      <c r="L208" s="48"/>
      <c r="M208" s="48"/>
      <c r="N208" s="48">
        <f>F208</f>
        <v>18.2</v>
      </c>
    </row>
    <row r="209" spans="1:14" x14ac:dyDescent="0.2">
      <c r="A209" s="48"/>
      <c r="B209" s="48"/>
      <c r="C209" s="48"/>
      <c r="D209" s="12" t="s">
        <v>21</v>
      </c>
      <c r="E209" s="6">
        <v>3</v>
      </c>
      <c r="F209" s="12">
        <v>7.3</v>
      </c>
      <c r="G209" s="48"/>
      <c r="H209" s="12"/>
      <c r="I209" s="12">
        <f t="shared" ref="I209:I210" si="53">F209</f>
        <v>7.3</v>
      </c>
      <c r="J209" s="48">
        <f t="shared" si="52"/>
        <v>7.3</v>
      </c>
      <c r="K209" s="48"/>
      <c r="L209" s="48"/>
      <c r="M209" s="48"/>
      <c r="N209" s="48">
        <f t="shared" ref="N209:N210" si="54">F209</f>
        <v>7.3</v>
      </c>
    </row>
    <row r="210" spans="1:14" x14ac:dyDescent="0.2">
      <c r="A210" s="48"/>
      <c r="B210" s="48"/>
      <c r="C210" s="48"/>
      <c r="D210" s="12" t="s">
        <v>23</v>
      </c>
      <c r="E210" s="6">
        <v>4</v>
      </c>
      <c r="F210" s="12">
        <v>5.0999999999999996</v>
      </c>
      <c r="G210" s="48"/>
      <c r="H210" s="12"/>
      <c r="I210" s="12">
        <f t="shared" si="53"/>
        <v>5.0999999999999996</v>
      </c>
      <c r="J210" s="48">
        <f t="shared" si="52"/>
        <v>5.0999999999999996</v>
      </c>
      <c r="K210" s="48"/>
      <c r="L210" s="48"/>
      <c r="M210" s="48"/>
      <c r="N210" s="48">
        <f t="shared" si="54"/>
        <v>5.0999999999999996</v>
      </c>
    </row>
    <row r="211" spans="1:14" x14ac:dyDescent="0.2">
      <c r="A211" s="48"/>
      <c r="B211" s="48"/>
      <c r="C211" s="48"/>
      <c r="D211" s="12" t="s">
        <v>133</v>
      </c>
      <c r="E211" s="6">
        <v>5</v>
      </c>
      <c r="F211" s="48">
        <v>6.2</v>
      </c>
      <c r="G211" s="48"/>
      <c r="H211" s="12"/>
      <c r="I211" s="12"/>
      <c r="J211" s="48"/>
      <c r="K211" s="48">
        <f>F211</f>
        <v>6.2</v>
      </c>
      <c r="L211" s="48"/>
      <c r="M211" s="48"/>
      <c r="N211" s="48">
        <f>K211*$O$6</f>
        <v>1.8599999999999999</v>
      </c>
    </row>
    <row r="212" spans="1:14" x14ac:dyDescent="0.2">
      <c r="A212" s="67" t="s">
        <v>42</v>
      </c>
      <c r="B212" s="68"/>
      <c r="C212" s="68"/>
      <c r="D212" s="68"/>
      <c r="E212" s="68"/>
      <c r="F212" s="48"/>
      <c r="G212" s="48"/>
      <c r="H212" s="14">
        <f>SUM(H207:H210)</f>
        <v>12.4</v>
      </c>
      <c r="I212" s="14">
        <f>SUM(I207:I210)</f>
        <v>30.6</v>
      </c>
      <c r="J212" s="16">
        <f>SUM(J207:J210)</f>
        <v>43</v>
      </c>
      <c r="K212" s="14"/>
      <c r="L212" s="14"/>
      <c r="M212" s="14"/>
      <c r="N212" s="14">
        <f>SUM(N207:N211)</f>
        <v>44.86</v>
      </c>
    </row>
    <row r="213" spans="1:14" x14ac:dyDescent="0.2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</row>
    <row r="214" spans="1:14" x14ac:dyDescent="0.2">
      <c r="A214" s="20"/>
      <c r="B214" s="77" t="s">
        <v>77</v>
      </c>
      <c r="C214" s="78"/>
      <c r="D214" s="79"/>
      <c r="E214" s="19"/>
      <c r="F214" s="20"/>
      <c r="G214" s="21"/>
      <c r="H214" s="20">
        <f t="shared" ref="H214:I214" si="55">H212+H205+H197+H189+H181</f>
        <v>182.89999999999998</v>
      </c>
      <c r="I214" s="20">
        <f t="shared" si="55"/>
        <v>130</v>
      </c>
      <c r="J214" s="20">
        <f>J212+J205+J197+J189+J181</f>
        <v>312.89999999999998</v>
      </c>
      <c r="K214" s="20"/>
      <c r="L214" s="20"/>
      <c r="M214" s="20"/>
      <c r="N214" s="20">
        <f>N212+N205+N197+N189+N181</f>
        <v>324.63</v>
      </c>
    </row>
    <row r="215" spans="1:14" x14ac:dyDescent="0.2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</row>
    <row r="216" spans="1:14" x14ac:dyDescent="0.2">
      <c r="A216" s="48" t="s">
        <v>78</v>
      </c>
      <c r="B216" s="48" t="s">
        <v>19</v>
      </c>
      <c r="C216" s="3">
        <v>16</v>
      </c>
      <c r="D216" s="12" t="s">
        <v>22</v>
      </c>
      <c r="E216" s="6">
        <v>1</v>
      </c>
      <c r="F216" s="12">
        <v>86.7</v>
      </c>
      <c r="G216" s="48"/>
      <c r="H216" s="12">
        <f>F216</f>
        <v>86.7</v>
      </c>
      <c r="I216" s="12"/>
      <c r="J216" s="48">
        <f t="shared" ref="J216:J218" si="56">F216</f>
        <v>86.7</v>
      </c>
      <c r="K216" s="48"/>
      <c r="L216" s="48"/>
      <c r="M216" s="48"/>
      <c r="N216" s="48">
        <f>F216</f>
        <v>86.7</v>
      </c>
    </row>
    <row r="217" spans="1:14" x14ac:dyDescent="0.2">
      <c r="A217" s="48"/>
      <c r="B217" s="48"/>
      <c r="C217" s="48"/>
      <c r="D217" s="12" t="s">
        <v>23</v>
      </c>
      <c r="E217" s="6">
        <v>2</v>
      </c>
      <c r="F217" s="12">
        <v>4.8</v>
      </c>
      <c r="G217" s="48"/>
      <c r="H217" s="12"/>
      <c r="I217" s="12">
        <f>F217</f>
        <v>4.8</v>
      </c>
      <c r="J217" s="48">
        <f t="shared" si="56"/>
        <v>4.8</v>
      </c>
      <c r="K217" s="48"/>
      <c r="L217" s="48"/>
      <c r="M217" s="48"/>
      <c r="N217" s="48">
        <f t="shared" ref="N217:N218" si="57">F217</f>
        <v>4.8</v>
      </c>
    </row>
    <row r="218" spans="1:14" x14ac:dyDescent="0.2">
      <c r="A218" s="48"/>
      <c r="B218" s="48"/>
      <c r="C218" s="48"/>
      <c r="D218" s="12" t="s">
        <v>23</v>
      </c>
      <c r="E218" s="6">
        <v>3</v>
      </c>
      <c r="F218" s="12">
        <v>1.8</v>
      </c>
      <c r="G218" s="48"/>
      <c r="H218" s="12"/>
      <c r="I218" s="12">
        <f>F218</f>
        <v>1.8</v>
      </c>
      <c r="J218" s="48">
        <f t="shared" si="56"/>
        <v>1.8</v>
      </c>
      <c r="K218" s="48"/>
      <c r="L218" s="48"/>
      <c r="M218" s="48"/>
      <c r="N218" s="48">
        <f t="shared" si="57"/>
        <v>1.8</v>
      </c>
    </row>
    <row r="219" spans="1:14" x14ac:dyDescent="0.2">
      <c r="A219" s="48"/>
      <c r="B219" s="48"/>
      <c r="C219" s="48"/>
      <c r="D219" s="12" t="s">
        <v>133</v>
      </c>
      <c r="E219" s="6">
        <v>4</v>
      </c>
      <c r="F219" s="48">
        <v>8.6</v>
      </c>
      <c r="G219" s="48"/>
      <c r="H219" s="12"/>
      <c r="I219" s="12"/>
      <c r="J219" s="48"/>
      <c r="K219" s="48">
        <f>F219</f>
        <v>8.6</v>
      </c>
      <c r="L219" s="48"/>
      <c r="M219" s="48"/>
      <c r="N219" s="48">
        <f>K219*$O$6</f>
        <v>2.5799999999999996</v>
      </c>
    </row>
    <row r="220" spans="1:14" x14ac:dyDescent="0.2">
      <c r="A220" s="67" t="s">
        <v>43</v>
      </c>
      <c r="B220" s="68"/>
      <c r="C220" s="68"/>
      <c r="D220" s="68"/>
      <c r="E220" s="68"/>
      <c r="F220" s="48"/>
      <c r="G220" s="48"/>
      <c r="H220" s="14">
        <f>SUM(H216:H219)</f>
        <v>86.7</v>
      </c>
      <c r="I220" s="14">
        <f>SUM(I217:I219)</f>
        <v>6.6</v>
      </c>
      <c r="J220" s="16">
        <f>SUM(J216:J219)</f>
        <v>93.3</v>
      </c>
      <c r="K220" s="13"/>
      <c r="L220" s="13"/>
      <c r="M220" s="13"/>
      <c r="N220" s="14">
        <f>SUM(N216:N219)</f>
        <v>95.88</v>
      </c>
    </row>
    <row r="221" spans="1:14" x14ac:dyDescent="0.2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</row>
    <row r="222" spans="1:14" x14ac:dyDescent="0.2">
      <c r="A222" s="48" t="s">
        <v>78</v>
      </c>
      <c r="B222" s="48" t="s">
        <v>19</v>
      </c>
      <c r="C222" s="3">
        <v>17</v>
      </c>
      <c r="D222" s="12" t="s">
        <v>22</v>
      </c>
      <c r="E222" s="6">
        <v>1</v>
      </c>
      <c r="F222" s="12">
        <v>20.8</v>
      </c>
      <c r="G222" s="48"/>
      <c r="H222" s="12">
        <f>F222</f>
        <v>20.8</v>
      </c>
      <c r="I222" s="12"/>
      <c r="J222" s="48">
        <f t="shared" ref="J222:J226" si="58">F222</f>
        <v>20.8</v>
      </c>
      <c r="K222" s="48"/>
      <c r="L222" s="48"/>
      <c r="M222" s="48"/>
      <c r="N222" s="48">
        <f>F222</f>
        <v>20.8</v>
      </c>
    </row>
    <row r="223" spans="1:14" x14ac:dyDescent="0.2">
      <c r="A223" s="48"/>
      <c r="B223" s="48"/>
      <c r="C223" s="3"/>
      <c r="D223" s="12" t="s">
        <v>22</v>
      </c>
      <c r="E223" s="6">
        <v>2</v>
      </c>
      <c r="F223" s="12">
        <v>16</v>
      </c>
      <c r="G223" s="48"/>
      <c r="H223" s="12">
        <f>F223</f>
        <v>16</v>
      </c>
      <c r="I223" s="12"/>
      <c r="J223" s="48">
        <f t="shared" si="58"/>
        <v>16</v>
      </c>
      <c r="K223" s="48"/>
      <c r="L223" s="48"/>
      <c r="M223" s="48"/>
      <c r="N223" s="48">
        <f>F223</f>
        <v>16</v>
      </c>
    </row>
    <row r="224" spans="1:14" x14ac:dyDescent="0.2">
      <c r="A224" s="48"/>
      <c r="B224" s="48"/>
      <c r="C224" s="3"/>
      <c r="D224" s="12" t="s">
        <v>20</v>
      </c>
      <c r="E224" s="6">
        <v>3</v>
      </c>
      <c r="F224" s="12">
        <v>14.4</v>
      </c>
      <c r="G224" s="48"/>
      <c r="H224" s="12"/>
      <c r="I224" s="12">
        <f>F224</f>
        <v>14.4</v>
      </c>
      <c r="J224" s="48">
        <f t="shared" si="58"/>
        <v>14.4</v>
      </c>
      <c r="K224" s="48"/>
      <c r="L224" s="48"/>
      <c r="M224" s="48"/>
      <c r="N224" s="48">
        <f>F224</f>
        <v>14.4</v>
      </c>
    </row>
    <row r="225" spans="1:14" x14ac:dyDescent="0.2">
      <c r="A225" s="48"/>
      <c r="B225" s="48"/>
      <c r="C225" s="48"/>
      <c r="D225" s="12" t="s">
        <v>21</v>
      </c>
      <c r="E225" s="6">
        <v>4</v>
      </c>
      <c r="F225" s="12">
        <v>8.6</v>
      </c>
      <c r="G225" s="48"/>
      <c r="H225" s="12"/>
      <c r="I225" s="12">
        <f t="shared" ref="I225:I226" si="59">F225</f>
        <v>8.6</v>
      </c>
      <c r="J225" s="48">
        <f t="shared" si="58"/>
        <v>8.6</v>
      </c>
      <c r="K225" s="48"/>
      <c r="L225" s="48"/>
      <c r="M225" s="48"/>
      <c r="N225" s="48">
        <f t="shared" ref="N225:N226" si="60">F225</f>
        <v>8.6</v>
      </c>
    </row>
    <row r="226" spans="1:14" x14ac:dyDescent="0.2">
      <c r="A226" s="48"/>
      <c r="B226" s="48"/>
      <c r="C226" s="48"/>
      <c r="D226" s="12" t="s">
        <v>23</v>
      </c>
      <c r="E226" s="6">
        <v>5</v>
      </c>
      <c r="F226" s="12">
        <v>7.5</v>
      </c>
      <c r="G226" s="48"/>
      <c r="H226" s="12"/>
      <c r="I226" s="12">
        <f t="shared" si="59"/>
        <v>7.5</v>
      </c>
      <c r="J226" s="48">
        <f t="shared" si="58"/>
        <v>7.5</v>
      </c>
      <c r="K226" s="48"/>
      <c r="L226" s="48"/>
      <c r="M226" s="48"/>
      <c r="N226" s="48">
        <f t="shared" si="60"/>
        <v>7.5</v>
      </c>
    </row>
    <row r="227" spans="1:14" x14ac:dyDescent="0.2">
      <c r="A227" s="48"/>
      <c r="B227" s="48"/>
      <c r="C227" s="48"/>
      <c r="D227" s="12" t="s">
        <v>133</v>
      </c>
      <c r="E227" s="6">
        <v>6</v>
      </c>
      <c r="F227" s="48">
        <v>8.4</v>
      </c>
      <c r="G227" s="48"/>
      <c r="H227" s="12"/>
      <c r="I227" s="12"/>
      <c r="J227" s="48"/>
      <c r="K227" s="48">
        <f>F227</f>
        <v>8.4</v>
      </c>
      <c r="L227" s="48"/>
      <c r="M227" s="48"/>
      <c r="N227" s="48">
        <f>K227*$O$6</f>
        <v>2.52</v>
      </c>
    </row>
    <row r="228" spans="1:14" x14ac:dyDescent="0.2">
      <c r="A228" s="67" t="s">
        <v>44</v>
      </c>
      <c r="B228" s="68"/>
      <c r="C228" s="68"/>
      <c r="D228" s="68"/>
      <c r="E228" s="68"/>
      <c r="F228" s="48"/>
      <c r="G228" s="48"/>
      <c r="H228" s="14">
        <f>SUM(H222:H226)</f>
        <v>36.799999999999997</v>
      </c>
      <c r="I228" s="14">
        <f>SUM(I222:I226)</f>
        <v>30.5</v>
      </c>
      <c r="J228" s="16">
        <f>SUM(J222:J226)</f>
        <v>67.3</v>
      </c>
      <c r="K228" s="14"/>
      <c r="L228" s="14"/>
      <c r="M228" s="14"/>
      <c r="N228" s="14">
        <f>SUM(N222:N227)</f>
        <v>69.819999999999993</v>
      </c>
    </row>
    <row r="229" spans="1:14" x14ac:dyDescent="0.2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</row>
    <row r="230" spans="1:14" x14ac:dyDescent="0.2">
      <c r="A230" s="48" t="s">
        <v>78</v>
      </c>
      <c r="B230" s="48" t="s">
        <v>19</v>
      </c>
      <c r="C230" s="3">
        <v>18</v>
      </c>
      <c r="D230" s="12" t="s">
        <v>22</v>
      </c>
      <c r="E230" s="6">
        <v>1</v>
      </c>
      <c r="F230" s="12">
        <v>19</v>
      </c>
      <c r="G230" s="48"/>
      <c r="H230" s="12">
        <f>F230</f>
        <v>19</v>
      </c>
      <c r="I230" s="12"/>
      <c r="J230" s="48">
        <f t="shared" ref="J230:J234" si="61">F230</f>
        <v>19</v>
      </c>
      <c r="K230" s="48"/>
      <c r="L230" s="48"/>
      <c r="M230" s="48"/>
      <c r="N230" s="48">
        <f>F230</f>
        <v>19</v>
      </c>
    </row>
    <row r="231" spans="1:14" x14ac:dyDescent="0.2">
      <c r="A231" s="48"/>
      <c r="B231" s="48"/>
      <c r="C231" s="3"/>
      <c r="D231" s="12" t="s">
        <v>20</v>
      </c>
      <c r="E231" s="6">
        <v>2</v>
      </c>
      <c r="F231" s="12">
        <v>14</v>
      </c>
      <c r="G231" s="48"/>
      <c r="H231" s="12"/>
      <c r="I231" s="12">
        <f>F231</f>
        <v>14</v>
      </c>
      <c r="J231" s="48">
        <f t="shared" si="61"/>
        <v>14</v>
      </c>
      <c r="K231" s="48"/>
      <c r="L231" s="48"/>
      <c r="M231" s="48"/>
      <c r="N231" s="48">
        <f>F231</f>
        <v>14</v>
      </c>
    </row>
    <row r="232" spans="1:14" x14ac:dyDescent="0.2">
      <c r="A232" s="48"/>
      <c r="B232" s="48"/>
      <c r="C232" s="3"/>
      <c r="D232" s="12" t="s">
        <v>29</v>
      </c>
      <c r="E232" s="6">
        <v>3</v>
      </c>
      <c r="F232" s="12">
        <v>8.1999999999999993</v>
      </c>
      <c r="G232" s="48"/>
      <c r="H232" s="12"/>
      <c r="I232" s="12">
        <f>F232</f>
        <v>8.1999999999999993</v>
      </c>
      <c r="J232" s="48">
        <f t="shared" si="61"/>
        <v>8.1999999999999993</v>
      </c>
      <c r="K232" s="48"/>
      <c r="L232" s="48"/>
      <c r="M232" s="48"/>
      <c r="N232" s="48">
        <f>F232</f>
        <v>8.1999999999999993</v>
      </c>
    </row>
    <row r="233" spans="1:14" x14ac:dyDescent="0.2">
      <c r="A233" s="48"/>
      <c r="B233" s="48"/>
      <c r="C233" s="48"/>
      <c r="D233" s="12" t="s">
        <v>21</v>
      </c>
      <c r="E233" s="6">
        <v>4</v>
      </c>
      <c r="F233" s="12">
        <v>9.1999999999999993</v>
      </c>
      <c r="G233" s="48"/>
      <c r="H233" s="12"/>
      <c r="I233" s="12">
        <f t="shared" ref="I233:I234" si="62">F233</f>
        <v>9.1999999999999993</v>
      </c>
      <c r="J233" s="48">
        <f t="shared" si="61"/>
        <v>9.1999999999999993</v>
      </c>
      <c r="K233" s="48"/>
      <c r="L233" s="48"/>
      <c r="M233" s="48"/>
      <c r="N233" s="48">
        <f t="shared" ref="N233:N234" si="63">F233</f>
        <v>9.1999999999999993</v>
      </c>
    </row>
    <row r="234" spans="1:14" x14ac:dyDescent="0.2">
      <c r="A234" s="48"/>
      <c r="B234" s="48"/>
      <c r="C234" s="48"/>
      <c r="D234" s="12" t="s">
        <v>23</v>
      </c>
      <c r="E234" s="6">
        <v>5</v>
      </c>
      <c r="F234" s="12">
        <v>4.0999999999999996</v>
      </c>
      <c r="G234" s="48"/>
      <c r="H234" s="12"/>
      <c r="I234" s="12">
        <f t="shared" si="62"/>
        <v>4.0999999999999996</v>
      </c>
      <c r="J234" s="48">
        <f t="shared" si="61"/>
        <v>4.0999999999999996</v>
      </c>
      <c r="K234" s="48"/>
      <c r="L234" s="48"/>
      <c r="M234" s="48"/>
      <c r="N234" s="48">
        <f t="shared" si="63"/>
        <v>4.0999999999999996</v>
      </c>
    </row>
    <row r="235" spans="1:14" x14ac:dyDescent="0.2">
      <c r="A235" s="48"/>
      <c r="B235" s="48"/>
      <c r="C235" s="48"/>
      <c r="D235" s="12" t="s">
        <v>133</v>
      </c>
      <c r="E235" s="6">
        <v>6</v>
      </c>
      <c r="F235" s="48">
        <v>7.9</v>
      </c>
      <c r="G235" s="48"/>
      <c r="H235" s="12"/>
      <c r="I235" s="12"/>
      <c r="J235" s="48"/>
      <c r="K235" s="48">
        <f>F235</f>
        <v>7.9</v>
      </c>
      <c r="L235" s="48"/>
      <c r="M235" s="48"/>
      <c r="N235" s="48">
        <f>K235*$O$6</f>
        <v>2.37</v>
      </c>
    </row>
    <row r="236" spans="1:14" x14ac:dyDescent="0.2">
      <c r="A236" s="67" t="s">
        <v>45</v>
      </c>
      <c r="B236" s="68"/>
      <c r="C236" s="68"/>
      <c r="D236" s="68"/>
      <c r="E236" s="68"/>
      <c r="F236" s="48"/>
      <c r="G236" s="48"/>
      <c r="H236" s="14">
        <f>SUM(H230:H234)</f>
        <v>19</v>
      </c>
      <c r="I236" s="14">
        <f>SUM(I230:I234)</f>
        <v>35.5</v>
      </c>
      <c r="J236" s="16">
        <f>SUM(J230:J234)</f>
        <v>54.500000000000007</v>
      </c>
      <c r="K236" s="14"/>
      <c r="L236" s="14"/>
      <c r="M236" s="14"/>
      <c r="N236" s="14">
        <f>SUM(N230:N235)</f>
        <v>56.870000000000005</v>
      </c>
    </row>
    <row r="237" spans="1:14" x14ac:dyDescent="0.2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</row>
    <row r="238" spans="1:14" x14ac:dyDescent="0.2">
      <c r="A238" s="48" t="s">
        <v>78</v>
      </c>
      <c r="B238" s="48" t="s">
        <v>19</v>
      </c>
      <c r="C238" s="3">
        <v>19</v>
      </c>
      <c r="D238" s="12" t="s">
        <v>22</v>
      </c>
      <c r="E238" s="6">
        <v>1</v>
      </c>
      <c r="F238" s="12">
        <v>12.4</v>
      </c>
      <c r="G238" s="48"/>
      <c r="H238" s="12">
        <f>F238</f>
        <v>12.4</v>
      </c>
      <c r="I238" s="12"/>
      <c r="J238" s="48">
        <f t="shared" ref="J238:J242" si="64">F238</f>
        <v>12.4</v>
      </c>
      <c r="K238" s="48"/>
      <c r="L238" s="48"/>
      <c r="M238" s="48"/>
      <c r="N238" s="48">
        <f>F238</f>
        <v>12.4</v>
      </c>
    </row>
    <row r="239" spans="1:14" x14ac:dyDescent="0.2">
      <c r="A239" s="48"/>
      <c r="B239" s="48"/>
      <c r="C239" s="3"/>
      <c r="D239" s="12" t="s">
        <v>22</v>
      </c>
      <c r="E239" s="6">
        <v>2</v>
      </c>
      <c r="F239" s="12">
        <v>15</v>
      </c>
      <c r="G239" s="48"/>
      <c r="H239" s="12">
        <f>F239</f>
        <v>15</v>
      </c>
      <c r="I239" s="12"/>
      <c r="J239" s="48">
        <f t="shared" si="64"/>
        <v>15</v>
      </c>
      <c r="K239" s="48"/>
      <c r="L239" s="48"/>
      <c r="M239" s="48"/>
      <c r="N239" s="48">
        <f>F239</f>
        <v>15</v>
      </c>
    </row>
    <row r="240" spans="1:14" x14ac:dyDescent="0.2">
      <c r="A240" s="48"/>
      <c r="B240" s="48"/>
      <c r="C240" s="3"/>
      <c r="D240" s="12" t="s">
        <v>20</v>
      </c>
      <c r="E240" s="6">
        <v>3</v>
      </c>
      <c r="F240" s="12">
        <v>8.3000000000000007</v>
      </c>
      <c r="G240" s="48"/>
      <c r="H240" s="12"/>
      <c r="I240" s="12">
        <f>F240</f>
        <v>8.3000000000000007</v>
      </c>
      <c r="J240" s="48">
        <f t="shared" si="64"/>
        <v>8.3000000000000007</v>
      </c>
      <c r="K240" s="48"/>
      <c r="L240" s="48"/>
      <c r="M240" s="48"/>
      <c r="N240" s="48">
        <f>F240</f>
        <v>8.3000000000000007</v>
      </c>
    </row>
    <row r="241" spans="1:14" x14ac:dyDescent="0.2">
      <c r="A241" s="48"/>
      <c r="B241" s="48"/>
      <c r="C241" s="48"/>
      <c r="D241" s="12" t="s">
        <v>21</v>
      </c>
      <c r="E241" s="6">
        <v>4</v>
      </c>
      <c r="F241" s="12">
        <v>14.2</v>
      </c>
      <c r="G241" s="48"/>
      <c r="H241" s="12"/>
      <c r="I241" s="12">
        <f t="shared" ref="I241:I242" si="65">F241</f>
        <v>14.2</v>
      </c>
      <c r="J241" s="48">
        <f t="shared" si="64"/>
        <v>14.2</v>
      </c>
      <c r="K241" s="48"/>
      <c r="L241" s="48"/>
      <c r="M241" s="48"/>
      <c r="N241" s="48">
        <f t="shared" ref="N241:N242" si="66">F241</f>
        <v>14.2</v>
      </c>
    </row>
    <row r="242" spans="1:14" x14ac:dyDescent="0.2">
      <c r="A242" s="48"/>
      <c r="B242" s="48"/>
      <c r="C242" s="48"/>
      <c r="D242" s="12" t="s">
        <v>23</v>
      </c>
      <c r="E242" s="6">
        <v>5</v>
      </c>
      <c r="F242" s="12">
        <v>4.4000000000000004</v>
      </c>
      <c r="G242" s="48"/>
      <c r="H242" s="12"/>
      <c r="I242" s="12">
        <f t="shared" si="65"/>
        <v>4.4000000000000004</v>
      </c>
      <c r="J242" s="48">
        <f t="shared" si="64"/>
        <v>4.4000000000000004</v>
      </c>
      <c r="K242" s="48"/>
      <c r="L242" s="48"/>
      <c r="M242" s="48"/>
      <c r="N242" s="48">
        <f t="shared" si="66"/>
        <v>4.4000000000000004</v>
      </c>
    </row>
    <row r="243" spans="1:14" x14ac:dyDescent="0.2">
      <c r="A243" s="48"/>
      <c r="B243" s="48"/>
      <c r="C243" s="48"/>
      <c r="D243" s="12" t="s">
        <v>133</v>
      </c>
      <c r="E243" s="6">
        <v>6</v>
      </c>
      <c r="F243" s="48">
        <v>8</v>
      </c>
      <c r="G243" s="48"/>
      <c r="H243" s="12"/>
      <c r="I243" s="12"/>
      <c r="J243" s="48"/>
      <c r="K243" s="48">
        <f>F243</f>
        <v>8</v>
      </c>
      <c r="L243" s="48"/>
      <c r="M243" s="48"/>
      <c r="N243" s="48">
        <f>K243*$O$6</f>
        <v>2.4</v>
      </c>
    </row>
    <row r="244" spans="1:14" x14ac:dyDescent="0.2">
      <c r="A244" s="67" t="s">
        <v>46</v>
      </c>
      <c r="B244" s="68"/>
      <c r="C244" s="68"/>
      <c r="D244" s="68"/>
      <c r="E244" s="68"/>
      <c r="F244" s="48"/>
      <c r="G244" s="48"/>
      <c r="H244" s="14">
        <f>SUM(H238:H242)</f>
        <v>27.4</v>
      </c>
      <c r="I244" s="14">
        <f>SUM(I238:I242)</f>
        <v>26.9</v>
      </c>
      <c r="J244" s="16">
        <f>SUM(J238:J242)</f>
        <v>54.300000000000004</v>
      </c>
      <c r="K244" s="14"/>
      <c r="L244" s="14"/>
      <c r="M244" s="14"/>
      <c r="N244" s="14">
        <f>SUM(N238:N243)</f>
        <v>56.7</v>
      </c>
    </row>
    <row r="245" spans="1:14" x14ac:dyDescent="0.2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</row>
    <row r="246" spans="1:14" x14ac:dyDescent="0.2">
      <c r="A246" s="48" t="s">
        <v>78</v>
      </c>
      <c r="B246" s="48" t="s">
        <v>19</v>
      </c>
      <c r="C246" s="3">
        <v>20</v>
      </c>
      <c r="D246" s="12" t="s">
        <v>22</v>
      </c>
      <c r="E246" s="6">
        <v>1</v>
      </c>
      <c r="F246" s="12">
        <v>12.5</v>
      </c>
      <c r="G246" s="48"/>
      <c r="H246" s="12">
        <f>F246</f>
        <v>12.5</v>
      </c>
      <c r="I246" s="12"/>
      <c r="J246" s="48">
        <f t="shared" ref="J246:J249" si="67">F246</f>
        <v>12.5</v>
      </c>
      <c r="K246" s="48"/>
      <c r="L246" s="48"/>
      <c r="M246" s="48"/>
      <c r="N246" s="48">
        <f>F246</f>
        <v>12.5</v>
      </c>
    </row>
    <row r="247" spans="1:14" x14ac:dyDescent="0.2">
      <c r="A247" s="48"/>
      <c r="B247" s="48"/>
      <c r="C247" s="3"/>
      <c r="D247" s="12" t="s">
        <v>20</v>
      </c>
      <c r="E247" s="6">
        <v>2</v>
      </c>
      <c r="F247" s="12">
        <v>18</v>
      </c>
      <c r="G247" s="48"/>
      <c r="H247" s="12"/>
      <c r="I247" s="12">
        <f>F247</f>
        <v>18</v>
      </c>
      <c r="J247" s="48">
        <f t="shared" si="67"/>
        <v>18</v>
      </c>
      <c r="K247" s="48"/>
      <c r="L247" s="48"/>
      <c r="M247" s="48"/>
      <c r="N247" s="48">
        <f>F247</f>
        <v>18</v>
      </c>
    </row>
    <row r="248" spans="1:14" x14ac:dyDescent="0.2">
      <c r="A248" s="48"/>
      <c r="B248" s="48"/>
      <c r="C248" s="48"/>
      <c r="D248" s="12" t="s">
        <v>21</v>
      </c>
      <c r="E248" s="6">
        <v>3</v>
      </c>
      <c r="F248" s="12">
        <v>7.2</v>
      </c>
      <c r="G248" s="48"/>
      <c r="H248" s="12"/>
      <c r="I248" s="12">
        <f t="shared" ref="I248:I249" si="68">F248</f>
        <v>7.2</v>
      </c>
      <c r="J248" s="48">
        <f t="shared" si="67"/>
        <v>7.2</v>
      </c>
      <c r="K248" s="48"/>
      <c r="L248" s="48"/>
      <c r="M248" s="48"/>
      <c r="N248" s="48">
        <f t="shared" ref="N248:N249" si="69">F248</f>
        <v>7.2</v>
      </c>
    </row>
    <row r="249" spans="1:14" x14ac:dyDescent="0.2">
      <c r="A249" s="48"/>
      <c r="B249" s="48"/>
      <c r="C249" s="48"/>
      <c r="D249" s="12" t="s">
        <v>23</v>
      </c>
      <c r="E249" s="6">
        <v>4</v>
      </c>
      <c r="F249" s="12">
        <v>5.0999999999999996</v>
      </c>
      <c r="G249" s="48"/>
      <c r="H249" s="12"/>
      <c r="I249" s="12">
        <f t="shared" si="68"/>
        <v>5.0999999999999996</v>
      </c>
      <c r="J249" s="48">
        <f t="shared" si="67"/>
        <v>5.0999999999999996</v>
      </c>
      <c r="K249" s="48"/>
      <c r="L249" s="48"/>
      <c r="M249" s="48"/>
      <c r="N249" s="48">
        <f t="shared" si="69"/>
        <v>5.0999999999999996</v>
      </c>
    </row>
    <row r="250" spans="1:14" x14ac:dyDescent="0.2">
      <c r="A250" s="48"/>
      <c r="B250" s="48"/>
      <c r="C250" s="48"/>
      <c r="D250" s="12" t="s">
        <v>133</v>
      </c>
      <c r="E250" s="6">
        <v>5</v>
      </c>
      <c r="F250" s="48">
        <v>6</v>
      </c>
      <c r="G250" s="48"/>
      <c r="H250" s="12"/>
      <c r="I250" s="12"/>
      <c r="J250" s="48"/>
      <c r="K250" s="48">
        <f>F250</f>
        <v>6</v>
      </c>
      <c r="L250" s="48"/>
      <c r="M250" s="48"/>
      <c r="N250" s="48">
        <f>K250*$O$6</f>
        <v>1.7999999999999998</v>
      </c>
    </row>
    <row r="251" spans="1:14" x14ac:dyDescent="0.2">
      <c r="A251" s="67" t="s">
        <v>47</v>
      </c>
      <c r="B251" s="68"/>
      <c r="C251" s="68"/>
      <c r="D251" s="68"/>
      <c r="E251" s="68"/>
      <c r="F251" s="48"/>
      <c r="G251" s="48"/>
      <c r="H251" s="14">
        <f>SUM(H246:H249)</f>
        <v>12.5</v>
      </c>
      <c r="I251" s="14">
        <f>SUM(I246:I249)</f>
        <v>30.299999999999997</v>
      </c>
      <c r="J251" s="16">
        <f>SUM(J246:J249)</f>
        <v>42.800000000000004</v>
      </c>
      <c r="K251" s="14"/>
      <c r="L251" s="14"/>
      <c r="M251" s="14"/>
      <c r="N251" s="14">
        <f>SUM(N246:N250)</f>
        <v>44.6</v>
      </c>
    </row>
    <row r="252" spans="1:14" x14ac:dyDescent="0.2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</row>
    <row r="253" spans="1:14" x14ac:dyDescent="0.2">
      <c r="A253" s="20"/>
      <c r="B253" s="77" t="s">
        <v>79</v>
      </c>
      <c r="C253" s="78"/>
      <c r="D253" s="79"/>
      <c r="E253" s="19"/>
      <c r="F253" s="20"/>
      <c r="G253" s="21"/>
      <c r="H253" s="20">
        <f t="shared" ref="H253:I253" si="70">H251+H244+H236+H228+H220</f>
        <v>182.39999999999998</v>
      </c>
      <c r="I253" s="20">
        <f t="shared" si="70"/>
        <v>129.79999999999998</v>
      </c>
      <c r="J253" s="20">
        <f>J251+J244+J236+J228+J220</f>
        <v>312.20000000000005</v>
      </c>
      <c r="K253" s="20"/>
      <c r="L253" s="20"/>
      <c r="M253" s="20"/>
      <c r="N253" s="20">
        <f>N251+N244+N236+N228+N220</f>
        <v>323.87</v>
      </c>
    </row>
    <row r="254" spans="1:14" x14ac:dyDescent="0.2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</row>
    <row r="255" spans="1:14" x14ac:dyDescent="0.2">
      <c r="A255" s="48" t="s">
        <v>80</v>
      </c>
      <c r="B255" s="48" t="s">
        <v>19</v>
      </c>
      <c r="C255" s="3">
        <v>21</v>
      </c>
      <c r="D255" s="12" t="s">
        <v>22</v>
      </c>
      <c r="E255" s="6">
        <v>1</v>
      </c>
      <c r="F255" s="12">
        <v>87.2</v>
      </c>
      <c r="G255" s="48"/>
      <c r="H255" s="12">
        <f>F255</f>
        <v>87.2</v>
      </c>
      <c r="I255" s="12"/>
      <c r="J255" s="48">
        <f t="shared" ref="J255:J257" si="71">F255</f>
        <v>87.2</v>
      </c>
      <c r="K255" s="48"/>
      <c r="L255" s="48"/>
      <c r="M255" s="48"/>
      <c r="N255" s="48">
        <f>F255</f>
        <v>87.2</v>
      </c>
    </row>
    <row r="256" spans="1:14" x14ac:dyDescent="0.2">
      <c r="A256" s="48"/>
      <c r="B256" s="48"/>
      <c r="C256" s="48"/>
      <c r="D256" s="12" t="s">
        <v>23</v>
      </c>
      <c r="E256" s="6">
        <v>2</v>
      </c>
      <c r="F256" s="12">
        <v>4.8</v>
      </c>
      <c r="G256" s="48"/>
      <c r="H256" s="12"/>
      <c r="I256" s="12">
        <f>F256</f>
        <v>4.8</v>
      </c>
      <c r="J256" s="48">
        <f t="shared" si="71"/>
        <v>4.8</v>
      </c>
      <c r="K256" s="48"/>
      <c r="L256" s="48"/>
      <c r="M256" s="48"/>
      <c r="N256" s="48">
        <f t="shared" ref="N256:N257" si="72">F256</f>
        <v>4.8</v>
      </c>
    </row>
    <row r="257" spans="1:14" x14ac:dyDescent="0.2">
      <c r="A257" s="48"/>
      <c r="B257" s="48"/>
      <c r="C257" s="48"/>
      <c r="D257" s="12" t="s">
        <v>23</v>
      </c>
      <c r="E257" s="6">
        <v>3</v>
      </c>
      <c r="F257" s="12">
        <v>1.8</v>
      </c>
      <c r="G257" s="48"/>
      <c r="H257" s="12"/>
      <c r="I257" s="12">
        <f>F257</f>
        <v>1.8</v>
      </c>
      <c r="J257" s="48">
        <f t="shared" si="71"/>
        <v>1.8</v>
      </c>
      <c r="K257" s="48"/>
      <c r="L257" s="48"/>
      <c r="M257" s="48"/>
      <c r="N257" s="48">
        <f t="shared" si="72"/>
        <v>1.8</v>
      </c>
    </row>
    <row r="258" spans="1:14" x14ac:dyDescent="0.2">
      <c r="A258" s="48"/>
      <c r="B258" s="48"/>
      <c r="C258" s="48"/>
      <c r="D258" s="12" t="s">
        <v>133</v>
      </c>
      <c r="E258" s="6">
        <v>4</v>
      </c>
      <c r="F258" s="48">
        <v>8.6</v>
      </c>
      <c r="G258" s="48"/>
      <c r="H258" s="12"/>
      <c r="I258" s="12"/>
      <c r="J258" s="48"/>
      <c r="K258" s="48">
        <f>F258</f>
        <v>8.6</v>
      </c>
      <c r="L258" s="48"/>
      <c r="M258" s="48"/>
      <c r="N258" s="48">
        <f>K258*$O$6</f>
        <v>2.5799999999999996</v>
      </c>
    </row>
    <row r="259" spans="1:14" x14ac:dyDescent="0.2">
      <c r="A259" s="67" t="s">
        <v>48</v>
      </c>
      <c r="B259" s="68"/>
      <c r="C259" s="68"/>
      <c r="D259" s="68"/>
      <c r="E259" s="68"/>
      <c r="F259" s="48"/>
      <c r="G259" s="48"/>
      <c r="H259" s="14">
        <f>SUM(H255:H258)</f>
        <v>87.2</v>
      </c>
      <c r="I259" s="14">
        <f>SUM(I256:I258)</f>
        <v>6.6</v>
      </c>
      <c r="J259" s="16">
        <f>SUM(J255:J258)</f>
        <v>93.8</v>
      </c>
      <c r="K259" s="13"/>
      <c r="L259" s="13"/>
      <c r="M259" s="13"/>
      <c r="N259" s="14">
        <f>SUM(N255:N258)</f>
        <v>96.38</v>
      </c>
    </row>
    <row r="260" spans="1:14" x14ac:dyDescent="0.2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</row>
    <row r="261" spans="1:14" x14ac:dyDescent="0.2">
      <c r="A261" s="48" t="s">
        <v>80</v>
      </c>
      <c r="B261" s="48" t="s">
        <v>19</v>
      </c>
      <c r="C261" s="3">
        <v>22</v>
      </c>
      <c r="D261" s="12" t="s">
        <v>22</v>
      </c>
      <c r="E261" s="6">
        <v>1</v>
      </c>
      <c r="F261" s="12">
        <v>20.6</v>
      </c>
      <c r="G261" s="48"/>
      <c r="H261" s="12">
        <f>F261</f>
        <v>20.6</v>
      </c>
      <c r="I261" s="12"/>
      <c r="J261" s="48">
        <f t="shared" ref="J261:J265" si="73">F261</f>
        <v>20.6</v>
      </c>
      <c r="K261" s="48"/>
      <c r="L261" s="48"/>
      <c r="M261" s="48"/>
      <c r="N261" s="48">
        <f>F261</f>
        <v>20.6</v>
      </c>
    </row>
    <row r="262" spans="1:14" x14ac:dyDescent="0.2">
      <c r="A262" s="48"/>
      <c r="B262" s="48"/>
      <c r="C262" s="3"/>
      <c r="D262" s="12" t="s">
        <v>22</v>
      </c>
      <c r="E262" s="6">
        <v>2</v>
      </c>
      <c r="F262" s="12">
        <v>16.2</v>
      </c>
      <c r="G262" s="48"/>
      <c r="H262" s="12">
        <f>F262</f>
        <v>16.2</v>
      </c>
      <c r="I262" s="12"/>
      <c r="J262" s="48">
        <f t="shared" si="73"/>
        <v>16.2</v>
      </c>
      <c r="K262" s="48"/>
      <c r="L262" s="48"/>
      <c r="M262" s="48"/>
      <c r="N262" s="48">
        <f>F262</f>
        <v>16.2</v>
      </c>
    </row>
    <row r="263" spans="1:14" x14ac:dyDescent="0.2">
      <c r="A263" s="48"/>
      <c r="B263" s="48"/>
      <c r="C263" s="3"/>
      <c r="D263" s="12" t="s">
        <v>20</v>
      </c>
      <c r="E263" s="6">
        <v>3</v>
      </c>
      <c r="F263" s="12">
        <v>14.3</v>
      </c>
      <c r="G263" s="48"/>
      <c r="H263" s="12"/>
      <c r="I263" s="12">
        <f>F263</f>
        <v>14.3</v>
      </c>
      <c r="J263" s="48">
        <f t="shared" si="73"/>
        <v>14.3</v>
      </c>
      <c r="K263" s="48"/>
      <c r="L263" s="48"/>
      <c r="M263" s="48"/>
      <c r="N263" s="48">
        <f>F263</f>
        <v>14.3</v>
      </c>
    </row>
    <row r="264" spans="1:14" x14ac:dyDescent="0.2">
      <c r="A264" s="48"/>
      <c r="B264" s="48"/>
      <c r="C264" s="48"/>
      <c r="D264" s="12" t="s">
        <v>21</v>
      </c>
      <c r="E264" s="6">
        <v>4</v>
      </c>
      <c r="F264" s="12">
        <v>8.5</v>
      </c>
      <c r="G264" s="48"/>
      <c r="H264" s="12"/>
      <c r="I264" s="12">
        <f t="shared" ref="I264:I265" si="74">F264</f>
        <v>8.5</v>
      </c>
      <c r="J264" s="48">
        <f t="shared" si="73"/>
        <v>8.5</v>
      </c>
      <c r="K264" s="48"/>
      <c r="L264" s="48"/>
      <c r="M264" s="48"/>
      <c r="N264" s="48">
        <f t="shared" ref="N264:N265" si="75">F264</f>
        <v>8.5</v>
      </c>
    </row>
    <row r="265" spans="1:14" x14ac:dyDescent="0.2">
      <c r="A265" s="48"/>
      <c r="B265" s="48"/>
      <c r="C265" s="48"/>
      <c r="D265" s="12" t="s">
        <v>23</v>
      </c>
      <c r="E265" s="6">
        <v>5</v>
      </c>
      <c r="F265" s="12">
        <v>7.6</v>
      </c>
      <c r="G265" s="48"/>
      <c r="H265" s="12"/>
      <c r="I265" s="12">
        <f t="shared" si="74"/>
        <v>7.6</v>
      </c>
      <c r="J265" s="48">
        <f t="shared" si="73"/>
        <v>7.6</v>
      </c>
      <c r="K265" s="48"/>
      <c r="L265" s="48"/>
      <c r="M265" s="48"/>
      <c r="N265" s="48">
        <f t="shared" si="75"/>
        <v>7.6</v>
      </c>
    </row>
    <row r="266" spans="1:14" x14ac:dyDescent="0.2">
      <c r="A266" s="48"/>
      <c r="B266" s="48"/>
      <c r="C266" s="48"/>
      <c r="D266" s="12" t="s">
        <v>133</v>
      </c>
      <c r="E266" s="6">
        <v>6</v>
      </c>
      <c r="F266" s="48">
        <v>8.5</v>
      </c>
      <c r="G266" s="48"/>
      <c r="H266" s="12"/>
      <c r="I266" s="12"/>
      <c r="J266" s="48"/>
      <c r="K266" s="48">
        <f>F266</f>
        <v>8.5</v>
      </c>
      <c r="L266" s="48"/>
      <c r="M266" s="48"/>
      <c r="N266" s="48">
        <f>K266*$O$6</f>
        <v>2.5499999999999998</v>
      </c>
    </row>
    <row r="267" spans="1:14" x14ac:dyDescent="0.2">
      <c r="A267" s="67" t="s">
        <v>49</v>
      </c>
      <c r="B267" s="68"/>
      <c r="C267" s="68"/>
      <c r="D267" s="68"/>
      <c r="E267" s="68"/>
      <c r="F267" s="48"/>
      <c r="G267" s="48"/>
      <c r="H267" s="14">
        <f>SUM(H261:H265)</f>
        <v>36.799999999999997</v>
      </c>
      <c r="I267" s="14">
        <f>SUM(I261:I265)</f>
        <v>30.4</v>
      </c>
      <c r="J267" s="16">
        <f>SUM(J261:J265)</f>
        <v>67.199999999999989</v>
      </c>
      <c r="K267" s="14"/>
      <c r="L267" s="14"/>
      <c r="M267" s="14"/>
      <c r="N267" s="14">
        <f>SUM(N261:N266)</f>
        <v>69.749999999999986</v>
      </c>
    </row>
    <row r="268" spans="1:14" x14ac:dyDescent="0.2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</row>
    <row r="269" spans="1:14" x14ac:dyDescent="0.2">
      <c r="A269" s="48" t="s">
        <v>80</v>
      </c>
      <c r="B269" s="48" t="s">
        <v>19</v>
      </c>
      <c r="C269" s="3">
        <v>23</v>
      </c>
      <c r="D269" s="12" t="s">
        <v>22</v>
      </c>
      <c r="E269" s="6">
        <v>1</v>
      </c>
      <c r="F269" s="12">
        <v>19.2</v>
      </c>
      <c r="G269" s="48"/>
      <c r="H269" s="12">
        <f>F269</f>
        <v>19.2</v>
      </c>
      <c r="I269" s="12"/>
      <c r="J269" s="48">
        <f t="shared" ref="J269:J273" si="76">F269</f>
        <v>19.2</v>
      </c>
      <c r="K269" s="48"/>
      <c r="L269" s="48"/>
      <c r="M269" s="48"/>
      <c r="N269" s="48">
        <f>F269</f>
        <v>19.2</v>
      </c>
    </row>
    <row r="270" spans="1:14" x14ac:dyDescent="0.2">
      <c r="A270" s="48"/>
      <c r="B270" s="48"/>
      <c r="C270" s="3"/>
      <c r="D270" s="12" t="s">
        <v>20</v>
      </c>
      <c r="E270" s="6">
        <v>2</v>
      </c>
      <c r="F270" s="12">
        <v>14.1</v>
      </c>
      <c r="G270" s="48"/>
      <c r="H270" s="12"/>
      <c r="I270" s="12">
        <f>F270</f>
        <v>14.1</v>
      </c>
      <c r="J270" s="48">
        <f t="shared" si="76"/>
        <v>14.1</v>
      </c>
      <c r="K270" s="48"/>
      <c r="L270" s="48"/>
      <c r="M270" s="48"/>
      <c r="N270" s="48">
        <f>F270</f>
        <v>14.1</v>
      </c>
    </row>
    <row r="271" spans="1:14" x14ac:dyDescent="0.2">
      <c r="A271" s="48"/>
      <c r="B271" s="48"/>
      <c r="C271" s="3"/>
      <c r="D271" s="12" t="s">
        <v>29</v>
      </c>
      <c r="E271" s="6">
        <v>3</v>
      </c>
      <c r="F271" s="12">
        <v>8.3000000000000007</v>
      </c>
      <c r="G271" s="48"/>
      <c r="H271" s="12"/>
      <c r="I271" s="12">
        <f>F271</f>
        <v>8.3000000000000007</v>
      </c>
      <c r="J271" s="48">
        <f t="shared" si="76"/>
        <v>8.3000000000000007</v>
      </c>
      <c r="K271" s="48"/>
      <c r="L271" s="48"/>
      <c r="M271" s="48"/>
      <c r="N271" s="48">
        <f>F271</f>
        <v>8.3000000000000007</v>
      </c>
    </row>
    <row r="272" spans="1:14" x14ac:dyDescent="0.2">
      <c r="A272" s="48"/>
      <c r="B272" s="48"/>
      <c r="C272" s="48"/>
      <c r="D272" s="12" t="s">
        <v>21</v>
      </c>
      <c r="E272" s="6">
        <v>4</v>
      </c>
      <c r="F272" s="12">
        <v>9.4</v>
      </c>
      <c r="G272" s="48"/>
      <c r="H272" s="12"/>
      <c r="I272" s="12">
        <f t="shared" ref="I272:I273" si="77">F272</f>
        <v>9.4</v>
      </c>
      <c r="J272" s="48">
        <f t="shared" si="76"/>
        <v>9.4</v>
      </c>
      <c r="K272" s="48"/>
      <c r="L272" s="48"/>
      <c r="M272" s="48"/>
      <c r="N272" s="48">
        <f t="shared" ref="N272:N273" si="78">F272</f>
        <v>9.4</v>
      </c>
    </row>
    <row r="273" spans="1:14" x14ac:dyDescent="0.2">
      <c r="A273" s="48"/>
      <c r="B273" s="48"/>
      <c r="C273" s="48"/>
      <c r="D273" s="12" t="s">
        <v>23</v>
      </c>
      <c r="E273" s="6">
        <v>5</v>
      </c>
      <c r="F273" s="12">
        <v>3.8</v>
      </c>
      <c r="G273" s="48"/>
      <c r="H273" s="12"/>
      <c r="I273" s="12">
        <f t="shared" si="77"/>
        <v>3.8</v>
      </c>
      <c r="J273" s="48">
        <f t="shared" si="76"/>
        <v>3.8</v>
      </c>
      <c r="K273" s="48"/>
      <c r="L273" s="48"/>
      <c r="M273" s="48"/>
      <c r="N273" s="48">
        <f t="shared" si="78"/>
        <v>3.8</v>
      </c>
    </row>
    <row r="274" spans="1:14" x14ac:dyDescent="0.2">
      <c r="A274" s="48"/>
      <c r="B274" s="48"/>
      <c r="C274" s="48"/>
      <c r="D274" s="12" t="s">
        <v>133</v>
      </c>
      <c r="E274" s="6">
        <v>6</v>
      </c>
      <c r="F274" s="48">
        <v>7.9</v>
      </c>
      <c r="G274" s="48"/>
      <c r="H274" s="12"/>
      <c r="I274" s="12"/>
      <c r="J274" s="48"/>
      <c r="K274" s="48">
        <f>F274</f>
        <v>7.9</v>
      </c>
      <c r="L274" s="48"/>
      <c r="M274" s="48"/>
      <c r="N274" s="48">
        <f>K274*$O$6</f>
        <v>2.37</v>
      </c>
    </row>
    <row r="275" spans="1:14" x14ac:dyDescent="0.2">
      <c r="A275" s="67" t="s">
        <v>50</v>
      </c>
      <c r="B275" s="68"/>
      <c r="C275" s="68"/>
      <c r="D275" s="68"/>
      <c r="E275" s="68"/>
      <c r="F275" s="48"/>
      <c r="G275" s="48"/>
      <c r="H275" s="14">
        <f>SUM(H269:H273)</f>
        <v>19.2</v>
      </c>
      <c r="I275" s="14">
        <f>SUM(I269:I273)</f>
        <v>35.599999999999994</v>
      </c>
      <c r="J275" s="16">
        <f>SUM(J269:J273)</f>
        <v>54.79999999999999</v>
      </c>
      <c r="K275" s="14"/>
      <c r="L275" s="14"/>
      <c r="M275" s="14"/>
      <c r="N275" s="14">
        <f>SUM(N269:N274)</f>
        <v>57.169999999999987</v>
      </c>
    </row>
    <row r="276" spans="1:14" x14ac:dyDescent="0.2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</row>
    <row r="277" spans="1:14" x14ac:dyDescent="0.2">
      <c r="A277" s="48" t="s">
        <v>80</v>
      </c>
      <c r="B277" s="48" t="s">
        <v>19</v>
      </c>
      <c r="C277" s="3">
        <v>24</v>
      </c>
      <c r="D277" s="12" t="s">
        <v>22</v>
      </c>
      <c r="E277" s="6">
        <v>1</v>
      </c>
      <c r="F277" s="12">
        <v>12.4</v>
      </c>
      <c r="G277" s="48"/>
      <c r="H277" s="12">
        <f>F277</f>
        <v>12.4</v>
      </c>
      <c r="I277" s="12"/>
      <c r="J277" s="48">
        <f t="shared" ref="J277:J281" si="79">F277</f>
        <v>12.4</v>
      </c>
      <c r="K277" s="48"/>
      <c r="L277" s="48"/>
      <c r="M277" s="48"/>
      <c r="N277" s="48">
        <f>F277</f>
        <v>12.4</v>
      </c>
    </row>
    <row r="278" spans="1:14" x14ac:dyDescent="0.2">
      <c r="A278" s="48"/>
      <c r="B278" s="48"/>
      <c r="C278" s="3"/>
      <c r="D278" s="12" t="s">
        <v>22</v>
      </c>
      <c r="E278" s="6">
        <v>2</v>
      </c>
      <c r="F278" s="12">
        <v>15</v>
      </c>
      <c r="G278" s="48"/>
      <c r="H278" s="12">
        <f>F278</f>
        <v>15</v>
      </c>
      <c r="I278" s="12"/>
      <c r="J278" s="48">
        <f t="shared" si="79"/>
        <v>15</v>
      </c>
      <c r="K278" s="48"/>
      <c r="L278" s="48"/>
      <c r="M278" s="48"/>
      <c r="N278" s="48">
        <f>F278</f>
        <v>15</v>
      </c>
    </row>
    <row r="279" spans="1:14" x14ac:dyDescent="0.2">
      <c r="A279" s="48"/>
      <c r="B279" s="48"/>
      <c r="C279" s="3"/>
      <c r="D279" s="12" t="s">
        <v>20</v>
      </c>
      <c r="E279" s="6">
        <v>3</v>
      </c>
      <c r="F279" s="12">
        <v>8.4</v>
      </c>
      <c r="G279" s="48"/>
      <c r="H279" s="12"/>
      <c r="I279" s="12">
        <f>F279</f>
        <v>8.4</v>
      </c>
      <c r="J279" s="48">
        <f t="shared" si="79"/>
        <v>8.4</v>
      </c>
      <c r="K279" s="48"/>
      <c r="L279" s="48"/>
      <c r="M279" s="48"/>
      <c r="N279" s="48">
        <f>F279</f>
        <v>8.4</v>
      </c>
    </row>
    <row r="280" spans="1:14" x14ac:dyDescent="0.2">
      <c r="A280" s="48"/>
      <c r="B280" s="48"/>
      <c r="C280" s="48"/>
      <c r="D280" s="12" t="s">
        <v>21</v>
      </c>
      <c r="E280" s="6">
        <v>4</v>
      </c>
      <c r="F280" s="12">
        <v>13.8</v>
      </c>
      <c r="G280" s="48"/>
      <c r="H280" s="12"/>
      <c r="I280" s="12">
        <f t="shared" ref="I280:I281" si="80">F280</f>
        <v>13.8</v>
      </c>
      <c r="J280" s="48">
        <f t="shared" si="79"/>
        <v>13.8</v>
      </c>
      <c r="K280" s="48"/>
      <c r="L280" s="48"/>
      <c r="M280" s="48"/>
      <c r="N280" s="48">
        <f t="shared" ref="N280:N281" si="81">F280</f>
        <v>13.8</v>
      </c>
    </row>
    <row r="281" spans="1:14" x14ac:dyDescent="0.2">
      <c r="A281" s="48"/>
      <c r="B281" s="48"/>
      <c r="C281" s="48"/>
      <c r="D281" s="12" t="s">
        <v>23</v>
      </c>
      <c r="E281" s="6">
        <v>5</v>
      </c>
      <c r="F281" s="12">
        <v>4.5</v>
      </c>
      <c r="G281" s="48"/>
      <c r="H281" s="12"/>
      <c r="I281" s="12">
        <f t="shared" si="80"/>
        <v>4.5</v>
      </c>
      <c r="J281" s="48">
        <f t="shared" si="79"/>
        <v>4.5</v>
      </c>
      <c r="K281" s="48"/>
      <c r="L281" s="48"/>
      <c r="M281" s="48"/>
      <c r="N281" s="48">
        <f t="shared" si="81"/>
        <v>4.5</v>
      </c>
    </row>
    <row r="282" spans="1:14" x14ac:dyDescent="0.2">
      <c r="A282" s="48"/>
      <c r="B282" s="48"/>
      <c r="C282" s="48"/>
      <c r="D282" s="12" t="s">
        <v>133</v>
      </c>
      <c r="E282" s="6">
        <v>6</v>
      </c>
      <c r="F282" s="48">
        <v>8</v>
      </c>
      <c r="G282" s="48"/>
      <c r="H282" s="12"/>
      <c r="I282" s="12"/>
      <c r="J282" s="48"/>
      <c r="K282" s="48">
        <f>F282</f>
        <v>8</v>
      </c>
      <c r="L282" s="48"/>
      <c r="M282" s="48"/>
      <c r="N282" s="48">
        <f>K282*$O$6</f>
        <v>2.4</v>
      </c>
    </row>
    <row r="283" spans="1:14" x14ac:dyDescent="0.2">
      <c r="A283" s="67" t="s">
        <v>51</v>
      </c>
      <c r="B283" s="68"/>
      <c r="C283" s="68"/>
      <c r="D283" s="68"/>
      <c r="E283" s="68"/>
      <c r="F283" s="48"/>
      <c r="G283" s="48"/>
      <c r="H283" s="14">
        <f>SUM(H277:H281)</f>
        <v>27.4</v>
      </c>
      <c r="I283" s="14">
        <f>SUM(I277:I281)</f>
        <v>26.700000000000003</v>
      </c>
      <c r="J283" s="16">
        <f>SUM(J277:J281)</f>
        <v>54.099999999999994</v>
      </c>
      <c r="K283" s="14"/>
      <c r="L283" s="14"/>
      <c r="M283" s="14"/>
      <c r="N283" s="14">
        <f>SUM(N277:N282)</f>
        <v>56.499999999999993</v>
      </c>
    </row>
    <row r="284" spans="1:14" x14ac:dyDescent="0.2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</row>
    <row r="285" spans="1:14" x14ac:dyDescent="0.2">
      <c r="A285" s="48" t="s">
        <v>80</v>
      </c>
      <c r="B285" s="48" t="s">
        <v>19</v>
      </c>
      <c r="C285" s="3">
        <v>25</v>
      </c>
      <c r="D285" s="12" t="s">
        <v>22</v>
      </c>
      <c r="E285" s="6">
        <v>1</v>
      </c>
      <c r="F285" s="12">
        <v>12.6</v>
      </c>
      <c r="G285" s="48"/>
      <c r="H285" s="12">
        <f>F285</f>
        <v>12.6</v>
      </c>
      <c r="I285" s="12"/>
      <c r="J285" s="48">
        <f t="shared" ref="J285:J288" si="82">F285</f>
        <v>12.6</v>
      </c>
      <c r="K285" s="48"/>
      <c r="L285" s="48"/>
      <c r="M285" s="48"/>
      <c r="N285" s="48">
        <f>F285</f>
        <v>12.6</v>
      </c>
    </row>
    <row r="286" spans="1:14" x14ac:dyDescent="0.2">
      <c r="A286" s="48"/>
      <c r="B286" s="48"/>
      <c r="C286" s="3"/>
      <c r="D286" s="12" t="s">
        <v>20</v>
      </c>
      <c r="E286" s="6">
        <v>2</v>
      </c>
      <c r="F286" s="12">
        <v>18</v>
      </c>
      <c r="G286" s="48"/>
      <c r="H286" s="12"/>
      <c r="I286" s="12">
        <f>F286</f>
        <v>18</v>
      </c>
      <c r="J286" s="48">
        <f t="shared" si="82"/>
        <v>18</v>
      </c>
      <c r="K286" s="48"/>
      <c r="L286" s="48"/>
      <c r="M286" s="48"/>
      <c r="N286" s="48">
        <f>F286</f>
        <v>18</v>
      </c>
    </row>
    <row r="287" spans="1:14" x14ac:dyDescent="0.2">
      <c r="A287" s="48"/>
      <c r="B287" s="48"/>
      <c r="C287" s="48"/>
      <c r="D287" s="12" t="s">
        <v>21</v>
      </c>
      <c r="E287" s="6">
        <v>3</v>
      </c>
      <c r="F287" s="12">
        <v>7.2</v>
      </c>
      <c r="G287" s="48"/>
      <c r="H287" s="12"/>
      <c r="I287" s="12">
        <f t="shared" ref="I287:I288" si="83">F287</f>
        <v>7.2</v>
      </c>
      <c r="J287" s="48">
        <f t="shared" si="82"/>
        <v>7.2</v>
      </c>
      <c r="K287" s="48"/>
      <c r="L287" s="48"/>
      <c r="M287" s="48"/>
      <c r="N287" s="48">
        <f t="shared" ref="N287:N288" si="84">F287</f>
        <v>7.2</v>
      </c>
    </row>
    <row r="288" spans="1:14" x14ac:dyDescent="0.2">
      <c r="A288" s="48"/>
      <c r="B288" s="48"/>
      <c r="C288" s="48"/>
      <c r="D288" s="12" t="s">
        <v>23</v>
      </c>
      <c r="E288" s="6">
        <v>4</v>
      </c>
      <c r="F288" s="12">
        <v>5.2</v>
      </c>
      <c r="G288" s="48"/>
      <c r="H288" s="12"/>
      <c r="I288" s="12">
        <f t="shared" si="83"/>
        <v>5.2</v>
      </c>
      <c r="J288" s="48">
        <f t="shared" si="82"/>
        <v>5.2</v>
      </c>
      <c r="K288" s="48"/>
      <c r="L288" s="48"/>
      <c r="M288" s="48"/>
      <c r="N288" s="48">
        <f t="shared" si="84"/>
        <v>5.2</v>
      </c>
    </row>
    <row r="289" spans="1:14" x14ac:dyDescent="0.2">
      <c r="A289" s="48"/>
      <c r="B289" s="48"/>
      <c r="C289" s="48"/>
      <c r="D289" s="12" t="s">
        <v>133</v>
      </c>
      <c r="E289" s="6">
        <v>5</v>
      </c>
      <c r="F289" s="48">
        <v>6</v>
      </c>
      <c r="G289" s="48"/>
      <c r="H289" s="12"/>
      <c r="I289" s="12"/>
      <c r="J289" s="48"/>
      <c r="K289" s="48">
        <f>F289</f>
        <v>6</v>
      </c>
      <c r="L289" s="48"/>
      <c r="M289" s="48"/>
      <c r="N289" s="48">
        <f>K289*$O$6</f>
        <v>1.7999999999999998</v>
      </c>
    </row>
    <row r="290" spans="1:14" x14ac:dyDescent="0.2">
      <c r="A290" s="67" t="s">
        <v>52</v>
      </c>
      <c r="B290" s="68"/>
      <c r="C290" s="68"/>
      <c r="D290" s="68"/>
      <c r="E290" s="68"/>
      <c r="F290" s="48"/>
      <c r="G290" s="48"/>
      <c r="H290" s="14">
        <f>SUM(H285:H288)</f>
        <v>12.6</v>
      </c>
      <c r="I290" s="14">
        <f>SUM(I285:I288)</f>
        <v>30.4</v>
      </c>
      <c r="J290" s="16">
        <f>SUM(J285:J288)</f>
        <v>43.000000000000007</v>
      </c>
      <c r="K290" s="14"/>
      <c r="L290" s="14"/>
      <c r="M290" s="14"/>
      <c r="N290" s="14">
        <f>SUM(N285:N289)</f>
        <v>44.800000000000004</v>
      </c>
    </row>
    <row r="291" spans="1:14" x14ac:dyDescent="0.2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</row>
    <row r="292" spans="1:14" x14ac:dyDescent="0.2">
      <c r="A292" s="20"/>
      <c r="B292" s="77" t="s">
        <v>81</v>
      </c>
      <c r="C292" s="78"/>
      <c r="D292" s="79"/>
      <c r="E292" s="19"/>
      <c r="F292" s="20"/>
      <c r="G292" s="21"/>
      <c r="H292" s="20">
        <f t="shared" ref="H292:I292" si="85">H290+H283+H275+H267+H259</f>
        <v>183.2</v>
      </c>
      <c r="I292" s="20">
        <f t="shared" si="85"/>
        <v>129.69999999999999</v>
      </c>
      <c r="J292" s="20">
        <f>J290+J283+J275+J267+J259</f>
        <v>312.89999999999998</v>
      </c>
      <c r="K292" s="20"/>
      <c r="L292" s="20"/>
      <c r="M292" s="20"/>
      <c r="N292" s="20">
        <f>N290+N283+N275+N267+N259</f>
        <v>324.59999999999997</v>
      </c>
    </row>
    <row r="293" spans="1:14" x14ac:dyDescent="0.2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</row>
    <row r="294" spans="1:14" x14ac:dyDescent="0.2">
      <c r="A294" s="48" t="s">
        <v>82</v>
      </c>
      <c r="B294" s="48" t="s">
        <v>19</v>
      </c>
      <c r="C294" s="3">
        <v>26</v>
      </c>
      <c r="D294" s="12" t="s">
        <v>22</v>
      </c>
      <c r="E294" s="6">
        <v>1</v>
      </c>
      <c r="F294" s="12">
        <v>86.3</v>
      </c>
      <c r="G294" s="48"/>
      <c r="H294" s="12">
        <f>F294</f>
        <v>86.3</v>
      </c>
      <c r="I294" s="12"/>
      <c r="J294" s="48">
        <f t="shared" ref="J294:J296" si="86">F294</f>
        <v>86.3</v>
      </c>
      <c r="K294" s="48"/>
      <c r="L294" s="48"/>
      <c r="M294" s="48"/>
      <c r="N294" s="48">
        <f>F294</f>
        <v>86.3</v>
      </c>
    </row>
    <row r="295" spans="1:14" x14ac:dyDescent="0.2">
      <c r="A295" s="48"/>
      <c r="B295" s="48"/>
      <c r="C295" s="48"/>
      <c r="D295" s="12" t="s">
        <v>23</v>
      </c>
      <c r="E295" s="6">
        <v>2</v>
      </c>
      <c r="F295" s="12">
        <v>4.5</v>
      </c>
      <c r="G295" s="48"/>
      <c r="H295" s="12"/>
      <c r="I295" s="12">
        <f>F295</f>
        <v>4.5</v>
      </c>
      <c r="J295" s="48">
        <f t="shared" si="86"/>
        <v>4.5</v>
      </c>
      <c r="K295" s="48"/>
      <c r="L295" s="48"/>
      <c r="M295" s="48"/>
      <c r="N295" s="48">
        <f t="shared" ref="N295:N296" si="87">F295</f>
        <v>4.5</v>
      </c>
    </row>
    <row r="296" spans="1:14" x14ac:dyDescent="0.2">
      <c r="A296" s="48"/>
      <c r="B296" s="48"/>
      <c r="C296" s="48"/>
      <c r="D296" s="12" t="s">
        <v>23</v>
      </c>
      <c r="E296" s="6">
        <v>3</v>
      </c>
      <c r="F296" s="12">
        <v>1.8</v>
      </c>
      <c r="G296" s="48"/>
      <c r="H296" s="12"/>
      <c r="I296" s="12">
        <f>F296</f>
        <v>1.8</v>
      </c>
      <c r="J296" s="48">
        <f t="shared" si="86"/>
        <v>1.8</v>
      </c>
      <c r="K296" s="48"/>
      <c r="L296" s="48"/>
      <c r="M296" s="48"/>
      <c r="N296" s="48">
        <f t="shared" si="87"/>
        <v>1.8</v>
      </c>
    </row>
    <row r="297" spans="1:14" x14ac:dyDescent="0.2">
      <c r="A297" s="48"/>
      <c r="B297" s="48"/>
      <c r="C297" s="48"/>
      <c r="D297" s="12" t="s">
        <v>133</v>
      </c>
      <c r="E297" s="6">
        <v>4</v>
      </c>
      <c r="F297" s="48">
        <v>9</v>
      </c>
      <c r="G297" s="48"/>
      <c r="H297" s="12"/>
      <c r="I297" s="12"/>
      <c r="J297" s="48"/>
      <c r="K297" s="48">
        <f>F297</f>
        <v>9</v>
      </c>
      <c r="L297" s="48"/>
      <c r="M297" s="48"/>
      <c r="N297" s="48">
        <f>K297*$O$6</f>
        <v>2.6999999999999997</v>
      </c>
    </row>
    <row r="298" spans="1:14" x14ac:dyDescent="0.2">
      <c r="A298" s="67" t="s">
        <v>53</v>
      </c>
      <c r="B298" s="68"/>
      <c r="C298" s="68"/>
      <c r="D298" s="68"/>
      <c r="E298" s="68"/>
      <c r="F298" s="48"/>
      <c r="G298" s="48"/>
      <c r="H298" s="14">
        <f>SUM(H294:H297)</f>
        <v>86.3</v>
      </c>
      <c r="I298" s="14">
        <f>SUM(I295:I297)</f>
        <v>6.3</v>
      </c>
      <c r="J298" s="16">
        <f>SUM(J294:J297)</f>
        <v>92.6</v>
      </c>
      <c r="K298" s="13"/>
      <c r="L298" s="13"/>
      <c r="M298" s="13"/>
      <c r="N298" s="14">
        <f>SUM(N294:N297)</f>
        <v>95.3</v>
      </c>
    </row>
    <row r="299" spans="1:14" x14ac:dyDescent="0.2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</row>
    <row r="300" spans="1:14" x14ac:dyDescent="0.2">
      <c r="A300" s="48" t="s">
        <v>82</v>
      </c>
      <c r="B300" s="48" t="s">
        <v>19</v>
      </c>
      <c r="C300" s="3">
        <v>27</v>
      </c>
      <c r="D300" s="12" t="s">
        <v>22</v>
      </c>
      <c r="E300" s="6">
        <v>1</v>
      </c>
      <c r="F300" s="12">
        <v>21</v>
      </c>
      <c r="G300" s="48"/>
      <c r="H300" s="12">
        <f>F300</f>
        <v>21</v>
      </c>
      <c r="I300" s="12"/>
      <c r="J300" s="48">
        <f t="shared" ref="J300:J304" si="88">F300</f>
        <v>21</v>
      </c>
      <c r="K300" s="48"/>
      <c r="L300" s="48"/>
      <c r="M300" s="48"/>
      <c r="N300" s="48">
        <f>F300</f>
        <v>21</v>
      </c>
    </row>
    <row r="301" spans="1:14" x14ac:dyDescent="0.2">
      <c r="A301" s="48"/>
      <c r="B301" s="48"/>
      <c r="C301" s="3"/>
      <c r="D301" s="12" t="s">
        <v>22</v>
      </c>
      <c r="E301" s="6">
        <v>2</v>
      </c>
      <c r="F301" s="12">
        <v>15.3</v>
      </c>
      <c r="G301" s="48"/>
      <c r="H301" s="12">
        <f>F301</f>
        <v>15.3</v>
      </c>
      <c r="I301" s="12"/>
      <c r="J301" s="48">
        <f t="shared" si="88"/>
        <v>15.3</v>
      </c>
      <c r="K301" s="48"/>
      <c r="L301" s="48"/>
      <c r="M301" s="48"/>
      <c r="N301" s="48">
        <f>F301</f>
        <v>15.3</v>
      </c>
    </row>
    <row r="302" spans="1:14" x14ac:dyDescent="0.2">
      <c r="A302" s="48"/>
      <c r="B302" s="48"/>
      <c r="C302" s="3"/>
      <c r="D302" s="12" t="s">
        <v>20</v>
      </c>
      <c r="E302" s="6">
        <v>3</v>
      </c>
      <c r="F302" s="12">
        <v>14.4</v>
      </c>
      <c r="G302" s="48"/>
      <c r="H302" s="12"/>
      <c r="I302" s="12">
        <f>F302</f>
        <v>14.4</v>
      </c>
      <c r="J302" s="48">
        <f t="shared" si="88"/>
        <v>14.4</v>
      </c>
      <c r="K302" s="48"/>
      <c r="L302" s="48"/>
      <c r="M302" s="48"/>
      <c r="N302" s="48">
        <f>F302</f>
        <v>14.4</v>
      </c>
    </row>
    <row r="303" spans="1:14" x14ac:dyDescent="0.2">
      <c r="A303" s="48"/>
      <c r="B303" s="48"/>
      <c r="C303" s="48"/>
      <c r="D303" s="12" t="s">
        <v>21</v>
      </c>
      <c r="E303" s="6">
        <v>4</v>
      </c>
      <c r="F303" s="12">
        <v>8.6</v>
      </c>
      <c r="G303" s="48"/>
      <c r="H303" s="12"/>
      <c r="I303" s="12">
        <f t="shared" ref="I303:I304" si="89">F303</f>
        <v>8.6</v>
      </c>
      <c r="J303" s="48">
        <f t="shared" si="88"/>
        <v>8.6</v>
      </c>
      <c r="K303" s="48"/>
      <c r="L303" s="48"/>
      <c r="M303" s="48"/>
      <c r="N303" s="48">
        <f t="shared" ref="N303:N304" si="90">F303</f>
        <v>8.6</v>
      </c>
    </row>
    <row r="304" spans="1:14" x14ac:dyDescent="0.2">
      <c r="A304" s="48"/>
      <c r="B304" s="48"/>
      <c r="C304" s="48"/>
      <c r="D304" s="12" t="s">
        <v>23</v>
      </c>
      <c r="E304" s="6">
        <v>5</v>
      </c>
      <c r="F304" s="12">
        <v>7.6</v>
      </c>
      <c r="G304" s="48"/>
      <c r="H304" s="12"/>
      <c r="I304" s="12">
        <f t="shared" si="89"/>
        <v>7.6</v>
      </c>
      <c r="J304" s="48">
        <f t="shared" si="88"/>
        <v>7.6</v>
      </c>
      <c r="K304" s="48"/>
      <c r="L304" s="48"/>
      <c r="M304" s="48"/>
      <c r="N304" s="48">
        <f t="shared" si="90"/>
        <v>7.6</v>
      </c>
    </row>
    <row r="305" spans="1:14" x14ac:dyDescent="0.2">
      <c r="A305" s="48"/>
      <c r="B305" s="48"/>
      <c r="C305" s="48"/>
      <c r="D305" s="12" t="s">
        <v>133</v>
      </c>
      <c r="E305" s="6">
        <v>6</v>
      </c>
      <c r="F305" s="48">
        <v>8.6</v>
      </c>
      <c r="G305" s="48"/>
      <c r="H305" s="12"/>
      <c r="I305" s="12"/>
      <c r="J305" s="48"/>
      <c r="K305" s="48">
        <f>F305</f>
        <v>8.6</v>
      </c>
      <c r="L305" s="48"/>
      <c r="M305" s="48"/>
      <c r="N305" s="48">
        <f>K305*$O$6</f>
        <v>2.5799999999999996</v>
      </c>
    </row>
    <row r="306" spans="1:14" x14ac:dyDescent="0.2">
      <c r="A306" s="67" t="s">
        <v>54</v>
      </c>
      <c r="B306" s="68"/>
      <c r="C306" s="68"/>
      <c r="D306" s="68"/>
      <c r="E306" s="68"/>
      <c r="F306" s="48"/>
      <c r="G306" s="48"/>
      <c r="H306" s="14">
        <f>SUM(H300:H304)</f>
        <v>36.299999999999997</v>
      </c>
      <c r="I306" s="14">
        <f>SUM(I300:I304)</f>
        <v>30.6</v>
      </c>
      <c r="J306" s="16">
        <f>SUM(J300:J304)</f>
        <v>66.899999999999991</v>
      </c>
      <c r="K306" s="14"/>
      <c r="L306" s="14"/>
      <c r="M306" s="14"/>
      <c r="N306" s="14">
        <f>SUM(N300:N305)</f>
        <v>69.47999999999999</v>
      </c>
    </row>
    <row r="307" spans="1:14" x14ac:dyDescent="0.2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</row>
    <row r="308" spans="1:14" x14ac:dyDescent="0.2">
      <c r="A308" s="48" t="s">
        <v>82</v>
      </c>
      <c r="B308" s="48" t="s">
        <v>19</v>
      </c>
      <c r="C308" s="3">
        <v>28</v>
      </c>
      <c r="D308" s="12" t="s">
        <v>22</v>
      </c>
      <c r="E308" s="6">
        <v>1</v>
      </c>
      <c r="F308" s="12">
        <v>19.100000000000001</v>
      </c>
      <c r="G308" s="48"/>
      <c r="H308" s="12">
        <f>F308</f>
        <v>19.100000000000001</v>
      </c>
      <c r="I308" s="12"/>
      <c r="J308" s="48">
        <f t="shared" ref="J308:J312" si="91">F308</f>
        <v>19.100000000000001</v>
      </c>
      <c r="K308" s="48"/>
      <c r="L308" s="48"/>
      <c r="M308" s="48"/>
      <c r="N308" s="48">
        <f>F308</f>
        <v>19.100000000000001</v>
      </c>
    </row>
    <row r="309" spans="1:14" x14ac:dyDescent="0.2">
      <c r="A309" s="48"/>
      <c r="B309" s="48"/>
      <c r="C309" s="3"/>
      <c r="D309" s="12" t="s">
        <v>20</v>
      </c>
      <c r="E309" s="6">
        <v>2</v>
      </c>
      <c r="F309" s="12">
        <v>14</v>
      </c>
      <c r="G309" s="48"/>
      <c r="H309" s="12"/>
      <c r="I309" s="12">
        <f>F309</f>
        <v>14</v>
      </c>
      <c r="J309" s="48">
        <f t="shared" si="91"/>
        <v>14</v>
      </c>
      <c r="K309" s="48"/>
      <c r="L309" s="48"/>
      <c r="M309" s="48"/>
      <c r="N309" s="48">
        <f>F309</f>
        <v>14</v>
      </c>
    </row>
    <row r="310" spans="1:14" x14ac:dyDescent="0.2">
      <c r="A310" s="48"/>
      <c r="B310" s="48"/>
      <c r="C310" s="3"/>
      <c r="D310" s="12" t="s">
        <v>29</v>
      </c>
      <c r="E310" s="6">
        <v>3</v>
      </c>
      <c r="F310" s="12">
        <v>8.3000000000000007</v>
      </c>
      <c r="G310" s="48"/>
      <c r="H310" s="12"/>
      <c r="I310" s="12">
        <f>F310</f>
        <v>8.3000000000000007</v>
      </c>
      <c r="J310" s="48">
        <f t="shared" si="91"/>
        <v>8.3000000000000007</v>
      </c>
      <c r="K310" s="48"/>
      <c r="L310" s="48"/>
      <c r="M310" s="48"/>
      <c r="N310" s="48">
        <f>F310</f>
        <v>8.3000000000000007</v>
      </c>
    </row>
    <row r="311" spans="1:14" x14ac:dyDescent="0.2">
      <c r="A311" s="48"/>
      <c r="B311" s="48"/>
      <c r="C311" s="48"/>
      <c r="D311" s="12" t="s">
        <v>21</v>
      </c>
      <c r="E311" s="6">
        <v>4</v>
      </c>
      <c r="F311" s="12">
        <v>9.4</v>
      </c>
      <c r="G311" s="48"/>
      <c r="H311" s="12"/>
      <c r="I311" s="12">
        <f t="shared" ref="I311:I312" si="92">F311</f>
        <v>9.4</v>
      </c>
      <c r="J311" s="48">
        <f t="shared" si="91"/>
        <v>9.4</v>
      </c>
      <c r="K311" s="48"/>
      <c r="L311" s="48"/>
      <c r="M311" s="48"/>
      <c r="N311" s="48">
        <f t="shared" ref="N311:N312" si="93">F311</f>
        <v>9.4</v>
      </c>
    </row>
    <row r="312" spans="1:14" x14ac:dyDescent="0.2">
      <c r="A312" s="48"/>
      <c r="B312" s="48"/>
      <c r="C312" s="48"/>
      <c r="D312" s="12" t="s">
        <v>23</v>
      </c>
      <c r="E312" s="6">
        <v>5</v>
      </c>
      <c r="F312" s="12">
        <v>4</v>
      </c>
      <c r="G312" s="48"/>
      <c r="H312" s="12"/>
      <c r="I312" s="12">
        <f t="shared" si="92"/>
        <v>4</v>
      </c>
      <c r="J312" s="48">
        <f t="shared" si="91"/>
        <v>4</v>
      </c>
      <c r="K312" s="48"/>
      <c r="L312" s="48"/>
      <c r="M312" s="48"/>
      <c r="N312" s="48">
        <f t="shared" si="93"/>
        <v>4</v>
      </c>
    </row>
    <row r="313" spans="1:14" x14ac:dyDescent="0.2">
      <c r="A313" s="48"/>
      <c r="B313" s="48"/>
      <c r="C313" s="48"/>
      <c r="D313" s="12" t="s">
        <v>133</v>
      </c>
      <c r="E313" s="6">
        <v>6</v>
      </c>
      <c r="F313" s="48">
        <v>8</v>
      </c>
      <c r="G313" s="48"/>
      <c r="H313" s="12"/>
      <c r="I313" s="12"/>
      <c r="J313" s="48"/>
      <c r="K313" s="48">
        <f>F313</f>
        <v>8</v>
      </c>
      <c r="L313" s="48"/>
      <c r="M313" s="48"/>
      <c r="N313" s="48">
        <f>K313*$O$6</f>
        <v>2.4</v>
      </c>
    </row>
    <row r="314" spans="1:14" x14ac:dyDescent="0.2">
      <c r="A314" s="67" t="s">
        <v>55</v>
      </c>
      <c r="B314" s="68"/>
      <c r="C314" s="68"/>
      <c r="D314" s="68"/>
      <c r="E314" s="68"/>
      <c r="F314" s="48"/>
      <c r="G314" s="48"/>
      <c r="H314" s="14">
        <f>SUM(H308:H312)</f>
        <v>19.100000000000001</v>
      </c>
      <c r="I314" s="14">
        <f>SUM(I308:I312)</f>
        <v>35.700000000000003</v>
      </c>
      <c r="J314" s="16">
        <f>SUM(J308:J312)</f>
        <v>54.800000000000004</v>
      </c>
      <c r="K314" s="14"/>
      <c r="L314" s="14"/>
      <c r="M314" s="14"/>
      <c r="N314" s="14">
        <f>SUM(N308:N313)</f>
        <v>57.2</v>
      </c>
    </row>
    <row r="315" spans="1:14" x14ac:dyDescent="0.2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</row>
    <row r="316" spans="1:14" x14ac:dyDescent="0.2">
      <c r="A316" s="48" t="s">
        <v>82</v>
      </c>
      <c r="B316" s="48" t="s">
        <v>19</v>
      </c>
      <c r="C316" s="3">
        <v>29</v>
      </c>
      <c r="D316" s="12" t="s">
        <v>22</v>
      </c>
      <c r="E316" s="6">
        <v>1</v>
      </c>
      <c r="F316" s="12">
        <v>12.4</v>
      </c>
      <c r="G316" s="48"/>
      <c r="H316" s="12">
        <f>F316</f>
        <v>12.4</v>
      </c>
      <c r="I316" s="12"/>
      <c r="J316" s="48">
        <f t="shared" ref="J316:J320" si="94">F316</f>
        <v>12.4</v>
      </c>
      <c r="K316" s="48"/>
      <c r="L316" s="48"/>
      <c r="M316" s="48"/>
      <c r="N316" s="48">
        <f>F316</f>
        <v>12.4</v>
      </c>
    </row>
    <row r="317" spans="1:14" x14ac:dyDescent="0.2">
      <c r="A317" s="48"/>
      <c r="B317" s="48"/>
      <c r="C317" s="3"/>
      <c r="D317" s="12" t="s">
        <v>22</v>
      </c>
      <c r="E317" s="6">
        <v>2</v>
      </c>
      <c r="F317" s="12">
        <v>14.8</v>
      </c>
      <c r="G317" s="48"/>
      <c r="H317" s="12">
        <f>F317</f>
        <v>14.8</v>
      </c>
      <c r="I317" s="12"/>
      <c r="J317" s="48">
        <f t="shared" si="94"/>
        <v>14.8</v>
      </c>
      <c r="K317" s="48"/>
      <c r="L317" s="48"/>
      <c r="M317" s="48"/>
      <c r="N317" s="48">
        <f>F317</f>
        <v>14.8</v>
      </c>
    </row>
    <row r="318" spans="1:14" x14ac:dyDescent="0.2">
      <c r="A318" s="48"/>
      <c r="B318" s="48"/>
      <c r="C318" s="3"/>
      <c r="D318" s="12" t="s">
        <v>20</v>
      </c>
      <c r="E318" s="6">
        <v>3</v>
      </c>
      <c r="F318" s="12">
        <v>8.5</v>
      </c>
      <c r="G318" s="48"/>
      <c r="H318" s="12"/>
      <c r="I318" s="12">
        <f>F318</f>
        <v>8.5</v>
      </c>
      <c r="J318" s="48">
        <f t="shared" si="94"/>
        <v>8.5</v>
      </c>
      <c r="K318" s="48"/>
      <c r="L318" s="48"/>
      <c r="M318" s="48"/>
      <c r="N318" s="48">
        <f>F318</f>
        <v>8.5</v>
      </c>
    </row>
    <row r="319" spans="1:14" x14ac:dyDescent="0.2">
      <c r="A319" s="48"/>
      <c r="B319" s="48"/>
      <c r="C319" s="48"/>
      <c r="D319" s="12" t="s">
        <v>21</v>
      </c>
      <c r="E319" s="6">
        <v>4</v>
      </c>
      <c r="F319" s="12">
        <v>13.6</v>
      </c>
      <c r="G319" s="48"/>
      <c r="H319" s="12"/>
      <c r="I319" s="12">
        <f t="shared" ref="I319:I320" si="95">F319</f>
        <v>13.6</v>
      </c>
      <c r="J319" s="48">
        <f t="shared" si="94"/>
        <v>13.6</v>
      </c>
      <c r="K319" s="48"/>
      <c r="L319" s="48"/>
      <c r="M319" s="48"/>
      <c r="N319" s="48">
        <f t="shared" ref="N319:N320" si="96">F319</f>
        <v>13.6</v>
      </c>
    </row>
    <row r="320" spans="1:14" x14ac:dyDescent="0.2">
      <c r="A320" s="48"/>
      <c r="B320" s="48"/>
      <c r="C320" s="48"/>
      <c r="D320" s="12" t="s">
        <v>23</v>
      </c>
      <c r="E320" s="6">
        <v>5</v>
      </c>
      <c r="F320" s="12">
        <v>4.3</v>
      </c>
      <c r="G320" s="48"/>
      <c r="H320" s="12"/>
      <c r="I320" s="12">
        <f t="shared" si="95"/>
        <v>4.3</v>
      </c>
      <c r="J320" s="48">
        <f t="shared" si="94"/>
        <v>4.3</v>
      </c>
      <c r="K320" s="48"/>
      <c r="L320" s="48"/>
      <c r="M320" s="48"/>
      <c r="N320" s="48">
        <f t="shared" si="96"/>
        <v>4.3</v>
      </c>
    </row>
    <row r="321" spans="1:14" x14ac:dyDescent="0.2">
      <c r="A321" s="48"/>
      <c r="B321" s="48"/>
      <c r="C321" s="48"/>
      <c r="D321" s="12" t="s">
        <v>133</v>
      </c>
      <c r="E321" s="6">
        <v>6</v>
      </c>
      <c r="F321" s="48">
        <v>8</v>
      </c>
      <c r="G321" s="48"/>
      <c r="H321" s="12"/>
      <c r="I321" s="12"/>
      <c r="J321" s="48"/>
      <c r="K321" s="48">
        <f>F321</f>
        <v>8</v>
      </c>
      <c r="L321" s="48"/>
      <c r="M321" s="48"/>
      <c r="N321" s="48">
        <f>K321*$O$6</f>
        <v>2.4</v>
      </c>
    </row>
    <row r="322" spans="1:14" x14ac:dyDescent="0.2">
      <c r="A322" s="67" t="s">
        <v>56</v>
      </c>
      <c r="B322" s="68"/>
      <c r="C322" s="68"/>
      <c r="D322" s="68"/>
      <c r="E322" s="68"/>
      <c r="F322" s="48"/>
      <c r="G322" s="48"/>
      <c r="H322" s="14">
        <f>SUM(H316:H320)</f>
        <v>27.200000000000003</v>
      </c>
      <c r="I322" s="14">
        <f>SUM(I316:I320)</f>
        <v>26.400000000000002</v>
      </c>
      <c r="J322" s="16">
        <f>SUM(J316:J320)</f>
        <v>53.6</v>
      </c>
      <c r="K322" s="14"/>
      <c r="L322" s="14"/>
      <c r="M322" s="14"/>
      <c r="N322" s="14">
        <f>SUM(N316:N321)</f>
        <v>56</v>
      </c>
    </row>
    <row r="323" spans="1:14" x14ac:dyDescent="0.2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</row>
    <row r="324" spans="1:14" x14ac:dyDescent="0.2">
      <c r="A324" s="48" t="s">
        <v>82</v>
      </c>
      <c r="B324" s="48" t="s">
        <v>19</v>
      </c>
      <c r="C324" s="3">
        <v>30</v>
      </c>
      <c r="D324" s="12" t="s">
        <v>22</v>
      </c>
      <c r="E324" s="6">
        <v>1</v>
      </c>
      <c r="F324" s="12">
        <v>12.6</v>
      </c>
      <c r="G324" s="48"/>
      <c r="H324" s="12">
        <f>F324</f>
        <v>12.6</v>
      </c>
      <c r="I324" s="12"/>
      <c r="J324" s="48">
        <f t="shared" ref="J324:J327" si="97">F324</f>
        <v>12.6</v>
      </c>
      <c r="K324" s="48"/>
      <c r="L324" s="48"/>
      <c r="M324" s="48"/>
      <c r="N324" s="48">
        <f>F324</f>
        <v>12.6</v>
      </c>
    </row>
    <row r="325" spans="1:14" x14ac:dyDescent="0.2">
      <c r="A325" s="48"/>
      <c r="B325" s="48"/>
      <c r="C325" s="3"/>
      <c r="D325" s="12" t="s">
        <v>20</v>
      </c>
      <c r="E325" s="6">
        <v>2</v>
      </c>
      <c r="F325" s="12">
        <v>17.8</v>
      </c>
      <c r="G325" s="48"/>
      <c r="H325" s="12"/>
      <c r="I325" s="12">
        <f>F325</f>
        <v>17.8</v>
      </c>
      <c r="J325" s="48">
        <f t="shared" si="97"/>
        <v>17.8</v>
      </c>
      <c r="K325" s="48"/>
      <c r="L325" s="48"/>
      <c r="M325" s="48"/>
      <c r="N325" s="48">
        <f>F325</f>
        <v>17.8</v>
      </c>
    </row>
    <row r="326" spans="1:14" x14ac:dyDescent="0.2">
      <c r="A326" s="48"/>
      <c r="B326" s="48"/>
      <c r="C326" s="48"/>
      <c r="D326" s="12" t="s">
        <v>21</v>
      </c>
      <c r="E326" s="6">
        <v>3</v>
      </c>
      <c r="F326" s="12">
        <v>7.2</v>
      </c>
      <c r="G326" s="48"/>
      <c r="H326" s="12"/>
      <c r="I326" s="12">
        <f t="shared" ref="I326:I327" si="98">F326</f>
        <v>7.2</v>
      </c>
      <c r="J326" s="48">
        <f t="shared" si="97"/>
        <v>7.2</v>
      </c>
      <c r="K326" s="48"/>
      <c r="L326" s="48"/>
      <c r="M326" s="48"/>
      <c r="N326" s="48">
        <f t="shared" ref="N326:N327" si="99">F326</f>
        <v>7.2</v>
      </c>
    </row>
    <row r="327" spans="1:14" x14ac:dyDescent="0.2">
      <c r="A327" s="48"/>
      <c r="B327" s="48"/>
      <c r="C327" s="48"/>
      <c r="D327" s="12" t="s">
        <v>23</v>
      </c>
      <c r="E327" s="6">
        <v>4</v>
      </c>
      <c r="F327" s="12">
        <v>5.0999999999999996</v>
      </c>
      <c r="G327" s="48"/>
      <c r="H327" s="12"/>
      <c r="I327" s="12">
        <f t="shared" si="98"/>
        <v>5.0999999999999996</v>
      </c>
      <c r="J327" s="48">
        <f t="shared" si="97"/>
        <v>5.0999999999999996</v>
      </c>
      <c r="K327" s="48"/>
      <c r="L327" s="48"/>
      <c r="M327" s="48"/>
      <c r="N327" s="48">
        <f t="shared" si="99"/>
        <v>5.0999999999999996</v>
      </c>
    </row>
    <row r="328" spans="1:14" x14ac:dyDescent="0.2">
      <c r="A328" s="48"/>
      <c r="B328" s="48"/>
      <c r="C328" s="48"/>
      <c r="D328" s="12" t="s">
        <v>133</v>
      </c>
      <c r="E328" s="6">
        <v>5</v>
      </c>
      <c r="F328" s="48">
        <v>6.2</v>
      </c>
      <c r="G328" s="48"/>
      <c r="H328" s="12"/>
      <c r="I328" s="12"/>
      <c r="J328" s="48"/>
      <c r="K328" s="48">
        <f>F328</f>
        <v>6.2</v>
      </c>
      <c r="L328" s="48"/>
      <c r="M328" s="48"/>
      <c r="N328" s="48">
        <f>K328*$O$6</f>
        <v>1.8599999999999999</v>
      </c>
    </row>
    <row r="329" spans="1:14" x14ac:dyDescent="0.2">
      <c r="A329" s="67" t="s">
        <v>57</v>
      </c>
      <c r="B329" s="68"/>
      <c r="C329" s="68"/>
      <c r="D329" s="68"/>
      <c r="E329" s="68"/>
      <c r="F329" s="48"/>
      <c r="G329" s="48"/>
      <c r="H329" s="14">
        <f>SUM(H324:H327)</f>
        <v>12.6</v>
      </c>
      <c r="I329" s="14">
        <f>SUM(I324:I327)</f>
        <v>30.1</v>
      </c>
      <c r="J329" s="16">
        <f>SUM(J324:J327)</f>
        <v>42.7</v>
      </c>
      <c r="K329" s="14"/>
      <c r="L329" s="14"/>
      <c r="M329" s="14"/>
      <c r="N329" s="14">
        <f>SUM(N324:N328)</f>
        <v>44.56</v>
      </c>
    </row>
    <row r="330" spans="1:14" x14ac:dyDescent="0.2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</row>
    <row r="331" spans="1:14" x14ac:dyDescent="0.2">
      <c r="A331" s="20"/>
      <c r="B331" s="77" t="s">
        <v>83</v>
      </c>
      <c r="C331" s="78"/>
      <c r="D331" s="79"/>
      <c r="E331" s="19"/>
      <c r="F331" s="20"/>
      <c r="G331" s="21"/>
      <c r="H331" s="20">
        <f t="shared" ref="H331:I331" si="100">H329+H322+H314+H306+H298</f>
        <v>181.5</v>
      </c>
      <c r="I331" s="20">
        <f t="shared" si="100"/>
        <v>129.10000000000002</v>
      </c>
      <c r="J331" s="20">
        <f>J329+J322+J314+J306+J298</f>
        <v>310.60000000000002</v>
      </c>
      <c r="K331" s="20"/>
      <c r="L331" s="20"/>
      <c r="M331" s="20"/>
      <c r="N331" s="20">
        <f>N329+N322+N314+N306+N298</f>
        <v>322.53999999999996</v>
      </c>
    </row>
    <row r="332" spans="1:14" x14ac:dyDescent="0.2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</row>
    <row r="333" spans="1:14" x14ac:dyDescent="0.2">
      <c r="A333" s="48" t="s">
        <v>84</v>
      </c>
      <c r="B333" s="48" t="s">
        <v>19</v>
      </c>
      <c r="C333" s="3">
        <v>31</v>
      </c>
      <c r="D333" s="12" t="s">
        <v>22</v>
      </c>
      <c r="E333" s="6">
        <v>1</v>
      </c>
      <c r="F333" s="12">
        <v>86.2</v>
      </c>
      <c r="G333" s="48"/>
      <c r="H333" s="12">
        <f>F333</f>
        <v>86.2</v>
      </c>
      <c r="I333" s="12"/>
      <c r="J333" s="48">
        <f t="shared" ref="J333:J335" si="101">F333</f>
        <v>86.2</v>
      </c>
      <c r="K333" s="48"/>
      <c r="L333" s="48"/>
      <c r="M333" s="48"/>
      <c r="N333" s="48">
        <f>F333</f>
        <v>86.2</v>
      </c>
    </row>
    <row r="334" spans="1:14" x14ac:dyDescent="0.2">
      <c r="A334" s="48"/>
      <c r="B334" s="48"/>
      <c r="C334" s="48"/>
      <c r="D334" s="12" t="s">
        <v>23</v>
      </c>
      <c r="E334" s="6">
        <v>2</v>
      </c>
      <c r="F334" s="12">
        <v>4.5999999999999996</v>
      </c>
      <c r="G334" s="48"/>
      <c r="H334" s="12"/>
      <c r="I334" s="12">
        <f>F334</f>
        <v>4.5999999999999996</v>
      </c>
      <c r="J334" s="48">
        <f t="shared" si="101"/>
        <v>4.5999999999999996</v>
      </c>
      <c r="K334" s="48"/>
      <c r="L334" s="48"/>
      <c r="M334" s="48"/>
      <c r="N334" s="48">
        <f t="shared" ref="N334:N335" si="102">F334</f>
        <v>4.5999999999999996</v>
      </c>
    </row>
    <row r="335" spans="1:14" x14ac:dyDescent="0.2">
      <c r="A335" s="48"/>
      <c r="B335" s="48"/>
      <c r="C335" s="48"/>
      <c r="D335" s="12" t="s">
        <v>23</v>
      </c>
      <c r="E335" s="6">
        <v>3</v>
      </c>
      <c r="F335" s="12">
        <v>1.7</v>
      </c>
      <c r="G335" s="48"/>
      <c r="H335" s="12"/>
      <c r="I335" s="12">
        <f>F335</f>
        <v>1.7</v>
      </c>
      <c r="J335" s="48">
        <f t="shared" si="101"/>
        <v>1.7</v>
      </c>
      <c r="K335" s="48"/>
      <c r="L335" s="48"/>
      <c r="M335" s="48"/>
      <c r="N335" s="48">
        <f t="shared" si="102"/>
        <v>1.7</v>
      </c>
    </row>
    <row r="336" spans="1:14" x14ac:dyDescent="0.2">
      <c r="A336" s="48"/>
      <c r="B336" s="48"/>
      <c r="C336" s="48"/>
      <c r="D336" s="12" t="s">
        <v>133</v>
      </c>
      <c r="E336" s="6">
        <v>4</v>
      </c>
      <c r="F336" s="48">
        <v>8.9</v>
      </c>
      <c r="G336" s="48"/>
      <c r="H336" s="12"/>
      <c r="I336" s="12"/>
      <c r="J336" s="48"/>
      <c r="K336" s="48">
        <f>F336</f>
        <v>8.9</v>
      </c>
      <c r="L336" s="48"/>
      <c r="M336" s="48"/>
      <c r="N336" s="48">
        <f>K336*$O$6</f>
        <v>2.67</v>
      </c>
    </row>
    <row r="337" spans="1:14" x14ac:dyDescent="0.2">
      <c r="A337" s="67" t="s">
        <v>58</v>
      </c>
      <c r="B337" s="68"/>
      <c r="C337" s="68"/>
      <c r="D337" s="68"/>
      <c r="E337" s="68"/>
      <c r="F337" s="48"/>
      <c r="G337" s="48"/>
      <c r="H337" s="14">
        <f>SUM(H333:H336)</f>
        <v>86.2</v>
      </c>
      <c r="I337" s="14">
        <f>SUM(I334:I336)</f>
        <v>6.3</v>
      </c>
      <c r="J337" s="16">
        <f>SUM(J333:J336)</f>
        <v>92.5</v>
      </c>
      <c r="K337" s="13"/>
      <c r="L337" s="13"/>
      <c r="M337" s="13"/>
      <c r="N337" s="14">
        <f>SUM(N333:N336)</f>
        <v>95.17</v>
      </c>
    </row>
    <row r="338" spans="1:14" x14ac:dyDescent="0.2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</row>
    <row r="339" spans="1:14" x14ac:dyDescent="0.2">
      <c r="A339" s="48" t="s">
        <v>84</v>
      </c>
      <c r="B339" s="48" t="s">
        <v>19</v>
      </c>
      <c r="C339" s="3">
        <v>32</v>
      </c>
      <c r="D339" s="12" t="s">
        <v>22</v>
      </c>
      <c r="E339" s="6">
        <v>1</v>
      </c>
      <c r="F339" s="12">
        <v>21</v>
      </c>
      <c r="G339" s="48"/>
      <c r="H339" s="12">
        <f>F339</f>
        <v>21</v>
      </c>
      <c r="I339" s="12"/>
      <c r="J339" s="48">
        <f t="shared" ref="J339:J343" si="103">F339</f>
        <v>21</v>
      </c>
      <c r="K339" s="48"/>
      <c r="L339" s="48"/>
      <c r="M339" s="48"/>
      <c r="N339" s="48">
        <f>F339</f>
        <v>21</v>
      </c>
    </row>
    <row r="340" spans="1:14" x14ac:dyDescent="0.2">
      <c r="A340" s="48"/>
      <c r="B340" s="48"/>
      <c r="C340" s="3"/>
      <c r="D340" s="12" t="s">
        <v>22</v>
      </c>
      <c r="E340" s="6">
        <v>2</v>
      </c>
      <c r="F340" s="12">
        <v>15.8</v>
      </c>
      <c r="G340" s="48"/>
      <c r="H340" s="12">
        <f>F340</f>
        <v>15.8</v>
      </c>
      <c r="I340" s="12"/>
      <c r="J340" s="48">
        <f t="shared" si="103"/>
        <v>15.8</v>
      </c>
      <c r="K340" s="48"/>
      <c r="L340" s="48"/>
      <c r="M340" s="48"/>
      <c r="N340" s="48">
        <f>F340</f>
        <v>15.8</v>
      </c>
    </row>
    <row r="341" spans="1:14" x14ac:dyDescent="0.2">
      <c r="A341" s="48"/>
      <c r="B341" s="48"/>
      <c r="C341" s="3"/>
      <c r="D341" s="12" t="s">
        <v>20</v>
      </c>
      <c r="E341" s="6">
        <v>3</v>
      </c>
      <c r="F341" s="12">
        <v>14.1</v>
      </c>
      <c r="G341" s="48"/>
      <c r="H341" s="12"/>
      <c r="I341" s="12">
        <f>F341</f>
        <v>14.1</v>
      </c>
      <c r="J341" s="48">
        <f t="shared" si="103"/>
        <v>14.1</v>
      </c>
      <c r="K341" s="48"/>
      <c r="L341" s="48"/>
      <c r="M341" s="48"/>
      <c r="N341" s="48">
        <f>F341</f>
        <v>14.1</v>
      </c>
    </row>
    <row r="342" spans="1:14" x14ac:dyDescent="0.2">
      <c r="A342" s="48"/>
      <c r="B342" s="48"/>
      <c r="C342" s="48"/>
      <c r="D342" s="12" t="s">
        <v>21</v>
      </c>
      <c r="E342" s="6">
        <v>4</v>
      </c>
      <c r="F342" s="12">
        <v>8.5</v>
      </c>
      <c r="G342" s="48"/>
      <c r="H342" s="12"/>
      <c r="I342" s="12">
        <f t="shared" ref="I342:I343" si="104">F342</f>
        <v>8.5</v>
      </c>
      <c r="J342" s="48">
        <f t="shared" si="103"/>
        <v>8.5</v>
      </c>
      <c r="K342" s="48"/>
      <c r="L342" s="48"/>
      <c r="M342" s="48"/>
      <c r="N342" s="48">
        <f t="shared" ref="N342:N343" si="105">F342</f>
        <v>8.5</v>
      </c>
    </row>
    <row r="343" spans="1:14" x14ac:dyDescent="0.2">
      <c r="A343" s="48"/>
      <c r="B343" s="48"/>
      <c r="C343" s="48"/>
      <c r="D343" s="12" t="s">
        <v>23</v>
      </c>
      <c r="E343" s="6">
        <v>5</v>
      </c>
      <c r="F343" s="12">
        <v>7.6</v>
      </c>
      <c r="G343" s="48"/>
      <c r="H343" s="12"/>
      <c r="I343" s="12">
        <f t="shared" si="104"/>
        <v>7.6</v>
      </c>
      <c r="J343" s="48">
        <f t="shared" si="103"/>
        <v>7.6</v>
      </c>
      <c r="K343" s="48"/>
      <c r="L343" s="48"/>
      <c r="M343" s="48"/>
      <c r="N343" s="48">
        <f t="shared" si="105"/>
        <v>7.6</v>
      </c>
    </row>
    <row r="344" spans="1:14" x14ac:dyDescent="0.2">
      <c r="A344" s="48"/>
      <c r="B344" s="48"/>
      <c r="C344" s="48"/>
      <c r="D344" s="12" t="s">
        <v>133</v>
      </c>
      <c r="E344" s="6">
        <v>6</v>
      </c>
      <c r="F344" s="48">
        <v>8.5</v>
      </c>
      <c r="G344" s="48"/>
      <c r="H344" s="12"/>
      <c r="I344" s="12"/>
      <c r="J344" s="48"/>
      <c r="K344" s="48">
        <f>F344</f>
        <v>8.5</v>
      </c>
      <c r="L344" s="48"/>
      <c r="M344" s="48"/>
      <c r="N344" s="48">
        <f>K344*$O$6</f>
        <v>2.5499999999999998</v>
      </c>
    </row>
    <row r="345" spans="1:14" x14ac:dyDescent="0.2">
      <c r="A345" s="67" t="s">
        <v>59</v>
      </c>
      <c r="B345" s="68"/>
      <c r="C345" s="68"/>
      <c r="D345" s="68"/>
      <c r="E345" s="68"/>
      <c r="F345" s="48"/>
      <c r="G345" s="48"/>
      <c r="H345" s="14">
        <f>SUM(H339:H343)</f>
        <v>36.799999999999997</v>
      </c>
      <c r="I345" s="14">
        <f>SUM(I339:I343)</f>
        <v>30.200000000000003</v>
      </c>
      <c r="J345" s="16">
        <f>SUM(J339:J343)</f>
        <v>67</v>
      </c>
      <c r="K345" s="14"/>
      <c r="L345" s="14"/>
      <c r="M345" s="14"/>
      <c r="N345" s="14">
        <f>SUM(N339:N344)</f>
        <v>69.55</v>
      </c>
    </row>
    <row r="346" spans="1:14" x14ac:dyDescent="0.2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</row>
    <row r="347" spans="1:14" x14ac:dyDescent="0.2">
      <c r="A347" s="48" t="s">
        <v>84</v>
      </c>
      <c r="B347" s="48" t="s">
        <v>19</v>
      </c>
      <c r="C347" s="3">
        <v>33</v>
      </c>
      <c r="D347" s="12" t="s">
        <v>22</v>
      </c>
      <c r="E347" s="6">
        <v>1</v>
      </c>
      <c r="F347" s="12">
        <v>19.2</v>
      </c>
      <c r="G347" s="48"/>
      <c r="H347" s="12">
        <f>F347</f>
        <v>19.2</v>
      </c>
      <c r="I347" s="12"/>
      <c r="J347" s="48">
        <f t="shared" ref="J347:J351" si="106">F347</f>
        <v>19.2</v>
      </c>
      <c r="K347" s="48"/>
      <c r="L347" s="48"/>
      <c r="M347" s="48"/>
      <c r="N347" s="48">
        <f>F347</f>
        <v>19.2</v>
      </c>
    </row>
    <row r="348" spans="1:14" x14ac:dyDescent="0.2">
      <c r="A348" s="48"/>
      <c r="B348" s="48"/>
      <c r="C348" s="3"/>
      <c r="D348" s="12" t="s">
        <v>20</v>
      </c>
      <c r="E348" s="6">
        <v>2</v>
      </c>
      <c r="F348" s="12">
        <v>14.1</v>
      </c>
      <c r="G348" s="48"/>
      <c r="H348" s="12"/>
      <c r="I348" s="12">
        <f>F348</f>
        <v>14.1</v>
      </c>
      <c r="J348" s="48">
        <f t="shared" si="106"/>
        <v>14.1</v>
      </c>
      <c r="K348" s="48"/>
      <c r="L348" s="48"/>
      <c r="M348" s="48"/>
      <c r="N348" s="48">
        <f>F348</f>
        <v>14.1</v>
      </c>
    </row>
    <row r="349" spans="1:14" x14ac:dyDescent="0.2">
      <c r="A349" s="48"/>
      <c r="B349" s="48"/>
      <c r="C349" s="3"/>
      <c r="D349" s="12" t="s">
        <v>29</v>
      </c>
      <c r="E349" s="6">
        <v>3</v>
      </c>
      <c r="F349" s="12">
        <v>8.4</v>
      </c>
      <c r="G349" s="48"/>
      <c r="H349" s="12"/>
      <c r="I349" s="12">
        <f>F349</f>
        <v>8.4</v>
      </c>
      <c r="J349" s="48">
        <f t="shared" si="106"/>
        <v>8.4</v>
      </c>
      <c r="K349" s="48"/>
      <c r="L349" s="48"/>
      <c r="M349" s="48"/>
      <c r="N349" s="48">
        <f>F349</f>
        <v>8.4</v>
      </c>
    </row>
    <row r="350" spans="1:14" x14ac:dyDescent="0.2">
      <c r="A350" s="48"/>
      <c r="B350" s="48"/>
      <c r="C350" s="48"/>
      <c r="D350" s="12" t="s">
        <v>21</v>
      </c>
      <c r="E350" s="6">
        <v>4</v>
      </c>
      <c r="F350" s="12">
        <v>9.5</v>
      </c>
      <c r="G350" s="48"/>
      <c r="H350" s="12"/>
      <c r="I350" s="12">
        <f t="shared" ref="I350:I351" si="107">F350</f>
        <v>9.5</v>
      </c>
      <c r="J350" s="48">
        <f t="shared" si="106"/>
        <v>9.5</v>
      </c>
      <c r="K350" s="48"/>
      <c r="L350" s="48"/>
      <c r="M350" s="48"/>
      <c r="N350" s="48">
        <f t="shared" ref="N350:N351" si="108">F350</f>
        <v>9.5</v>
      </c>
    </row>
    <row r="351" spans="1:14" x14ac:dyDescent="0.2">
      <c r="A351" s="48"/>
      <c r="B351" s="48"/>
      <c r="C351" s="48"/>
      <c r="D351" s="12" t="s">
        <v>23</v>
      </c>
      <c r="E351" s="6">
        <v>5</v>
      </c>
      <c r="F351" s="12">
        <v>4.0999999999999996</v>
      </c>
      <c r="G351" s="48"/>
      <c r="H351" s="12"/>
      <c r="I351" s="12">
        <f t="shared" si="107"/>
        <v>4.0999999999999996</v>
      </c>
      <c r="J351" s="48">
        <f t="shared" si="106"/>
        <v>4.0999999999999996</v>
      </c>
      <c r="K351" s="48"/>
      <c r="L351" s="48"/>
      <c r="M351" s="48"/>
      <c r="N351" s="48">
        <f t="shared" si="108"/>
        <v>4.0999999999999996</v>
      </c>
    </row>
    <row r="352" spans="1:14" x14ac:dyDescent="0.2">
      <c r="A352" s="48"/>
      <c r="B352" s="48"/>
      <c r="C352" s="48"/>
      <c r="D352" s="12" t="s">
        <v>133</v>
      </c>
      <c r="E352" s="6">
        <v>6</v>
      </c>
      <c r="F352" s="48">
        <v>7.9</v>
      </c>
      <c r="G352" s="48"/>
      <c r="H352" s="12"/>
      <c r="I352" s="12"/>
      <c r="J352" s="48"/>
      <c r="K352" s="48">
        <f>F352</f>
        <v>7.9</v>
      </c>
      <c r="L352" s="48"/>
      <c r="M352" s="48"/>
      <c r="N352" s="48">
        <f>K352*$O$6</f>
        <v>2.37</v>
      </c>
    </row>
    <row r="353" spans="1:14" x14ac:dyDescent="0.2">
      <c r="A353" s="67" t="s">
        <v>60</v>
      </c>
      <c r="B353" s="68"/>
      <c r="C353" s="68"/>
      <c r="D353" s="68"/>
      <c r="E353" s="68"/>
      <c r="F353" s="48"/>
      <c r="G353" s="48"/>
      <c r="H353" s="14">
        <f>SUM(H347:H351)</f>
        <v>19.2</v>
      </c>
      <c r="I353" s="14">
        <f>SUM(I347:I351)</f>
        <v>36.1</v>
      </c>
      <c r="J353" s="16">
        <f>SUM(J347:J351)</f>
        <v>55.3</v>
      </c>
      <c r="K353" s="14"/>
      <c r="L353" s="14"/>
      <c r="M353" s="14"/>
      <c r="N353" s="14">
        <f>SUM(N347:N352)</f>
        <v>57.669999999999995</v>
      </c>
    </row>
    <row r="354" spans="1:14" x14ac:dyDescent="0.2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</row>
    <row r="355" spans="1:14" x14ac:dyDescent="0.2">
      <c r="A355" s="48" t="s">
        <v>84</v>
      </c>
      <c r="B355" s="48" t="s">
        <v>19</v>
      </c>
      <c r="C355" s="3">
        <v>34</v>
      </c>
      <c r="D355" s="12" t="s">
        <v>22</v>
      </c>
      <c r="E355" s="6">
        <v>1</v>
      </c>
      <c r="F355" s="12">
        <v>12.2</v>
      </c>
      <c r="G355" s="48"/>
      <c r="H355" s="12">
        <f>F355</f>
        <v>12.2</v>
      </c>
      <c r="I355" s="12"/>
      <c r="J355" s="48">
        <f t="shared" ref="J355:J359" si="109">F355</f>
        <v>12.2</v>
      </c>
      <c r="K355" s="48"/>
      <c r="L355" s="48"/>
      <c r="M355" s="48"/>
      <c r="N355" s="48">
        <f>F355</f>
        <v>12.2</v>
      </c>
    </row>
    <row r="356" spans="1:14" x14ac:dyDescent="0.2">
      <c r="A356" s="48"/>
      <c r="B356" s="48"/>
      <c r="C356" s="3"/>
      <c r="D356" s="12" t="s">
        <v>22</v>
      </c>
      <c r="E356" s="6">
        <v>2</v>
      </c>
      <c r="F356" s="12">
        <v>14.5</v>
      </c>
      <c r="G356" s="48"/>
      <c r="H356" s="12">
        <f>F356</f>
        <v>14.5</v>
      </c>
      <c r="I356" s="12"/>
      <c r="J356" s="48">
        <f t="shared" si="109"/>
        <v>14.5</v>
      </c>
      <c r="K356" s="48"/>
      <c r="L356" s="48"/>
      <c r="M356" s="48"/>
      <c r="N356" s="48">
        <f>F356</f>
        <v>14.5</v>
      </c>
    </row>
    <row r="357" spans="1:14" x14ac:dyDescent="0.2">
      <c r="A357" s="48"/>
      <c r="B357" s="48"/>
      <c r="C357" s="3"/>
      <c r="D357" s="12" t="s">
        <v>20</v>
      </c>
      <c r="E357" s="6">
        <v>3</v>
      </c>
      <c r="F357" s="12">
        <v>8.5</v>
      </c>
      <c r="G357" s="48"/>
      <c r="H357" s="12"/>
      <c r="I357" s="12">
        <f>F357</f>
        <v>8.5</v>
      </c>
      <c r="J357" s="48">
        <f t="shared" si="109"/>
        <v>8.5</v>
      </c>
      <c r="K357" s="48"/>
      <c r="L357" s="48"/>
      <c r="M357" s="48"/>
      <c r="N357" s="48">
        <f>F357</f>
        <v>8.5</v>
      </c>
    </row>
    <row r="358" spans="1:14" x14ac:dyDescent="0.2">
      <c r="A358" s="48"/>
      <c r="B358" s="48"/>
      <c r="C358" s="48"/>
      <c r="D358" s="12" t="s">
        <v>21</v>
      </c>
      <c r="E358" s="6">
        <v>4</v>
      </c>
      <c r="F358" s="12">
        <v>14</v>
      </c>
      <c r="G358" s="48"/>
      <c r="H358" s="12"/>
      <c r="I358" s="12">
        <f t="shared" ref="I358:I359" si="110">F358</f>
        <v>14</v>
      </c>
      <c r="J358" s="48">
        <f t="shared" si="109"/>
        <v>14</v>
      </c>
      <c r="K358" s="48"/>
      <c r="L358" s="48"/>
      <c r="M358" s="48"/>
      <c r="N358" s="48">
        <f t="shared" ref="N358:N359" si="111">F358</f>
        <v>14</v>
      </c>
    </row>
    <row r="359" spans="1:14" x14ac:dyDescent="0.2">
      <c r="A359" s="48"/>
      <c r="B359" s="48"/>
      <c r="C359" s="48"/>
      <c r="D359" s="12" t="s">
        <v>23</v>
      </c>
      <c r="E359" s="6">
        <v>5</v>
      </c>
      <c r="F359" s="12">
        <v>4.4000000000000004</v>
      </c>
      <c r="G359" s="48"/>
      <c r="H359" s="12"/>
      <c r="I359" s="12">
        <f t="shared" si="110"/>
        <v>4.4000000000000004</v>
      </c>
      <c r="J359" s="48">
        <f t="shared" si="109"/>
        <v>4.4000000000000004</v>
      </c>
      <c r="K359" s="48"/>
      <c r="L359" s="48"/>
      <c r="M359" s="48"/>
      <c r="N359" s="48">
        <f t="shared" si="111"/>
        <v>4.4000000000000004</v>
      </c>
    </row>
    <row r="360" spans="1:14" x14ac:dyDescent="0.2">
      <c r="A360" s="48"/>
      <c r="B360" s="48"/>
      <c r="C360" s="48"/>
      <c r="D360" s="12" t="s">
        <v>133</v>
      </c>
      <c r="E360" s="6">
        <v>6</v>
      </c>
      <c r="F360" s="48">
        <v>8.1</v>
      </c>
      <c r="G360" s="48"/>
      <c r="H360" s="12"/>
      <c r="I360" s="12"/>
      <c r="J360" s="48"/>
      <c r="K360" s="48">
        <f>F360</f>
        <v>8.1</v>
      </c>
      <c r="L360" s="48"/>
      <c r="M360" s="48"/>
      <c r="N360" s="48">
        <f>K360*$O$6</f>
        <v>2.4299999999999997</v>
      </c>
    </row>
    <row r="361" spans="1:14" x14ac:dyDescent="0.2">
      <c r="A361" s="67" t="s">
        <v>61</v>
      </c>
      <c r="B361" s="68"/>
      <c r="C361" s="68"/>
      <c r="D361" s="68"/>
      <c r="E361" s="68"/>
      <c r="F361" s="48"/>
      <c r="G361" s="48"/>
      <c r="H361" s="14">
        <f>SUM(H355:H359)</f>
        <v>26.7</v>
      </c>
      <c r="I361" s="14">
        <f>SUM(I355:I359)</f>
        <v>26.9</v>
      </c>
      <c r="J361" s="16">
        <f>SUM(J355:J359)</f>
        <v>53.6</v>
      </c>
      <c r="K361" s="14"/>
      <c r="L361" s="14"/>
      <c r="M361" s="14"/>
      <c r="N361" s="14">
        <f>SUM(N355:N360)</f>
        <v>56.03</v>
      </c>
    </row>
    <row r="362" spans="1:14" x14ac:dyDescent="0.2">
      <c r="A362" s="48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</row>
    <row r="363" spans="1:14" x14ac:dyDescent="0.2">
      <c r="A363" s="48" t="s">
        <v>84</v>
      </c>
      <c r="B363" s="48" t="s">
        <v>19</v>
      </c>
      <c r="C363" s="3">
        <v>35</v>
      </c>
      <c r="D363" s="12" t="s">
        <v>22</v>
      </c>
      <c r="E363" s="6">
        <v>1</v>
      </c>
      <c r="F363" s="12">
        <v>12.4</v>
      </c>
      <c r="G363" s="48"/>
      <c r="H363" s="12">
        <f>F363</f>
        <v>12.4</v>
      </c>
      <c r="I363" s="12"/>
      <c r="J363" s="48">
        <f t="shared" ref="J363:J366" si="112">F363</f>
        <v>12.4</v>
      </c>
      <c r="K363" s="48"/>
      <c r="L363" s="48"/>
      <c r="M363" s="48"/>
      <c r="N363" s="48">
        <f>F363</f>
        <v>12.4</v>
      </c>
    </row>
    <row r="364" spans="1:14" x14ac:dyDescent="0.2">
      <c r="A364" s="48"/>
      <c r="B364" s="48"/>
      <c r="C364" s="3"/>
      <c r="D364" s="12" t="s">
        <v>20</v>
      </c>
      <c r="E364" s="6">
        <v>2</v>
      </c>
      <c r="F364" s="12">
        <v>17.600000000000001</v>
      </c>
      <c r="G364" s="48"/>
      <c r="H364" s="12"/>
      <c r="I364" s="12">
        <f>F364</f>
        <v>17.600000000000001</v>
      </c>
      <c r="J364" s="48">
        <f t="shared" si="112"/>
        <v>17.600000000000001</v>
      </c>
      <c r="K364" s="48"/>
      <c r="L364" s="48"/>
      <c r="M364" s="48"/>
      <c r="N364" s="48">
        <f>F364</f>
        <v>17.600000000000001</v>
      </c>
    </row>
    <row r="365" spans="1:14" x14ac:dyDescent="0.2">
      <c r="A365" s="48"/>
      <c r="B365" s="48"/>
      <c r="C365" s="48"/>
      <c r="D365" s="12" t="s">
        <v>21</v>
      </c>
      <c r="E365" s="6">
        <v>3</v>
      </c>
      <c r="F365" s="12">
        <v>7.1</v>
      </c>
      <c r="G365" s="48"/>
      <c r="H365" s="12"/>
      <c r="I365" s="12">
        <f t="shared" ref="I365:I366" si="113">F365</f>
        <v>7.1</v>
      </c>
      <c r="J365" s="48">
        <f t="shared" si="112"/>
        <v>7.1</v>
      </c>
      <c r="K365" s="48"/>
      <c r="L365" s="48"/>
      <c r="M365" s="48"/>
      <c r="N365" s="48">
        <f t="shared" ref="N365:N366" si="114">F365</f>
        <v>7.1</v>
      </c>
    </row>
    <row r="366" spans="1:14" x14ac:dyDescent="0.2">
      <c r="A366" s="48"/>
      <c r="B366" s="48"/>
      <c r="C366" s="48"/>
      <c r="D366" s="12" t="s">
        <v>23</v>
      </c>
      <c r="E366" s="6">
        <v>4</v>
      </c>
      <c r="F366" s="12">
        <v>5.0999999999999996</v>
      </c>
      <c r="G366" s="48"/>
      <c r="H366" s="12"/>
      <c r="I366" s="12">
        <f t="shared" si="113"/>
        <v>5.0999999999999996</v>
      </c>
      <c r="J366" s="48">
        <f t="shared" si="112"/>
        <v>5.0999999999999996</v>
      </c>
      <c r="K366" s="48"/>
      <c r="L366" s="48"/>
      <c r="M366" s="48"/>
      <c r="N366" s="48">
        <f t="shared" si="114"/>
        <v>5.0999999999999996</v>
      </c>
    </row>
    <row r="367" spans="1:14" x14ac:dyDescent="0.2">
      <c r="A367" s="48"/>
      <c r="B367" s="48"/>
      <c r="C367" s="48"/>
      <c r="D367" s="12" t="s">
        <v>133</v>
      </c>
      <c r="E367" s="6">
        <v>5</v>
      </c>
      <c r="F367" s="48">
        <v>6</v>
      </c>
      <c r="G367" s="48"/>
      <c r="H367" s="12"/>
      <c r="I367" s="12"/>
      <c r="J367" s="48"/>
      <c r="K367" s="48">
        <f>F367</f>
        <v>6</v>
      </c>
      <c r="L367" s="48"/>
      <c r="M367" s="48"/>
      <c r="N367" s="48">
        <f>K367*$O$6</f>
        <v>1.7999999999999998</v>
      </c>
    </row>
    <row r="368" spans="1:14" x14ac:dyDescent="0.2">
      <c r="A368" s="67" t="s">
        <v>62</v>
      </c>
      <c r="B368" s="68"/>
      <c r="C368" s="68"/>
      <c r="D368" s="68"/>
      <c r="E368" s="68"/>
      <c r="F368" s="48"/>
      <c r="G368" s="48"/>
      <c r="H368" s="14">
        <f>SUM(H363:H366)</f>
        <v>12.4</v>
      </c>
      <c r="I368" s="14">
        <f>SUM(I363:I366)</f>
        <v>29.800000000000004</v>
      </c>
      <c r="J368" s="16">
        <f>SUM(J363:J366)</f>
        <v>42.2</v>
      </c>
      <c r="K368" s="14"/>
      <c r="L368" s="14"/>
      <c r="M368" s="14"/>
      <c r="N368" s="14">
        <f>SUM(N363:N367)</f>
        <v>44</v>
      </c>
    </row>
    <row r="369" spans="1:14" x14ac:dyDescent="0.2">
      <c r="A369" s="48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</row>
    <row r="370" spans="1:14" x14ac:dyDescent="0.2">
      <c r="A370" s="20"/>
      <c r="B370" s="77" t="s">
        <v>85</v>
      </c>
      <c r="C370" s="78"/>
      <c r="D370" s="79"/>
      <c r="E370" s="19"/>
      <c r="F370" s="20"/>
      <c r="G370" s="21"/>
      <c r="H370" s="20">
        <f t="shared" ref="H370:I370" si="115">H368+H361+H353+H345+H337</f>
        <v>181.3</v>
      </c>
      <c r="I370" s="20">
        <f t="shared" si="115"/>
        <v>129.30000000000001</v>
      </c>
      <c r="J370" s="20">
        <f>J368+J361+J353+J345+J337</f>
        <v>310.60000000000002</v>
      </c>
      <c r="K370" s="20"/>
      <c r="L370" s="20"/>
      <c r="M370" s="20"/>
      <c r="N370" s="20">
        <f>N368+N361+N353+N345+N337</f>
        <v>322.42</v>
      </c>
    </row>
    <row r="371" spans="1:14" x14ac:dyDescent="0.2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</row>
    <row r="372" spans="1:14" x14ac:dyDescent="0.2">
      <c r="A372" s="48" t="s">
        <v>86</v>
      </c>
      <c r="B372" s="48" t="s">
        <v>19</v>
      </c>
      <c r="C372" s="3">
        <v>36</v>
      </c>
      <c r="D372" s="12" t="s">
        <v>22</v>
      </c>
      <c r="E372" s="6">
        <v>1</v>
      </c>
      <c r="F372" s="12">
        <v>85.9</v>
      </c>
      <c r="G372" s="48"/>
      <c r="H372" s="12">
        <f>F372</f>
        <v>85.9</v>
      </c>
      <c r="I372" s="12"/>
      <c r="J372" s="48">
        <f t="shared" ref="J372:J374" si="116">F372</f>
        <v>85.9</v>
      </c>
      <c r="K372" s="48"/>
      <c r="L372" s="48"/>
      <c r="M372" s="48"/>
      <c r="N372" s="48">
        <f>F372</f>
        <v>85.9</v>
      </c>
    </row>
    <row r="373" spans="1:14" x14ac:dyDescent="0.2">
      <c r="A373" s="48"/>
      <c r="B373" s="48"/>
      <c r="C373" s="48"/>
      <c r="D373" s="12" t="s">
        <v>23</v>
      </c>
      <c r="E373" s="6">
        <v>2</v>
      </c>
      <c r="F373" s="12">
        <v>4.8</v>
      </c>
      <c r="G373" s="48"/>
      <c r="H373" s="12"/>
      <c r="I373" s="12">
        <f>F373</f>
        <v>4.8</v>
      </c>
      <c r="J373" s="48">
        <f t="shared" si="116"/>
        <v>4.8</v>
      </c>
      <c r="K373" s="48"/>
      <c r="L373" s="48"/>
      <c r="M373" s="48"/>
      <c r="N373" s="48">
        <f t="shared" ref="N373:N374" si="117">F373</f>
        <v>4.8</v>
      </c>
    </row>
    <row r="374" spans="1:14" x14ac:dyDescent="0.2">
      <c r="A374" s="48"/>
      <c r="B374" s="48"/>
      <c r="C374" s="48"/>
      <c r="D374" s="12" t="s">
        <v>23</v>
      </c>
      <c r="E374" s="6">
        <v>3</v>
      </c>
      <c r="F374" s="12">
        <v>1.8</v>
      </c>
      <c r="G374" s="48"/>
      <c r="H374" s="12"/>
      <c r="I374" s="12">
        <f>F374</f>
        <v>1.8</v>
      </c>
      <c r="J374" s="48">
        <f t="shared" si="116"/>
        <v>1.8</v>
      </c>
      <c r="K374" s="48"/>
      <c r="L374" s="48"/>
      <c r="M374" s="48"/>
      <c r="N374" s="48">
        <f t="shared" si="117"/>
        <v>1.8</v>
      </c>
    </row>
    <row r="375" spans="1:14" x14ac:dyDescent="0.2">
      <c r="A375" s="48"/>
      <c r="B375" s="48"/>
      <c r="C375" s="48"/>
      <c r="D375" s="12" t="s">
        <v>133</v>
      </c>
      <c r="E375" s="6">
        <v>4</v>
      </c>
      <c r="F375" s="48">
        <v>8.9</v>
      </c>
      <c r="G375" s="48"/>
      <c r="H375" s="12"/>
      <c r="I375" s="12"/>
      <c r="J375" s="48"/>
      <c r="K375" s="48">
        <f>F375</f>
        <v>8.9</v>
      </c>
      <c r="L375" s="48"/>
      <c r="M375" s="48"/>
      <c r="N375" s="48">
        <f>K375*$O$6</f>
        <v>2.67</v>
      </c>
    </row>
    <row r="376" spans="1:14" x14ac:dyDescent="0.2">
      <c r="A376" s="67" t="s">
        <v>63</v>
      </c>
      <c r="B376" s="68"/>
      <c r="C376" s="68"/>
      <c r="D376" s="68"/>
      <c r="E376" s="68"/>
      <c r="F376" s="48"/>
      <c r="G376" s="48"/>
      <c r="H376" s="14">
        <f>SUM(H372:H375)</f>
        <v>85.9</v>
      </c>
      <c r="I376" s="14">
        <f>SUM(I373:I375)</f>
        <v>6.6</v>
      </c>
      <c r="J376" s="16">
        <f>SUM(J372:J375)</f>
        <v>92.5</v>
      </c>
      <c r="K376" s="13"/>
      <c r="L376" s="13"/>
      <c r="M376" s="13"/>
      <c r="N376" s="14">
        <f>SUM(N372:N375)</f>
        <v>95.17</v>
      </c>
    </row>
    <row r="377" spans="1:14" x14ac:dyDescent="0.2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</row>
    <row r="378" spans="1:14" x14ac:dyDescent="0.2">
      <c r="A378" s="48" t="s">
        <v>86</v>
      </c>
      <c r="B378" s="48" t="s">
        <v>19</v>
      </c>
      <c r="C378" s="3">
        <v>37</v>
      </c>
      <c r="D378" s="12" t="s">
        <v>22</v>
      </c>
      <c r="E378" s="6">
        <v>1</v>
      </c>
      <c r="F378" s="12">
        <v>20.5</v>
      </c>
      <c r="G378" s="48"/>
      <c r="H378" s="12">
        <f>F378</f>
        <v>20.5</v>
      </c>
      <c r="I378" s="12"/>
      <c r="J378" s="48">
        <f t="shared" ref="J378:J382" si="118">F378</f>
        <v>20.5</v>
      </c>
      <c r="K378" s="48"/>
      <c r="L378" s="48"/>
      <c r="M378" s="48"/>
      <c r="N378" s="48">
        <f>F378</f>
        <v>20.5</v>
      </c>
    </row>
    <row r="379" spans="1:14" x14ac:dyDescent="0.2">
      <c r="A379" s="48"/>
      <c r="B379" s="48"/>
      <c r="C379" s="3"/>
      <c r="D379" s="12" t="s">
        <v>22</v>
      </c>
      <c r="E379" s="6">
        <v>2</v>
      </c>
      <c r="F379" s="12">
        <v>16.2</v>
      </c>
      <c r="G379" s="48"/>
      <c r="H379" s="12">
        <f>F379</f>
        <v>16.2</v>
      </c>
      <c r="I379" s="12"/>
      <c r="J379" s="48">
        <f t="shared" si="118"/>
        <v>16.2</v>
      </c>
      <c r="K379" s="48"/>
      <c r="L379" s="48"/>
      <c r="M379" s="48"/>
      <c r="N379" s="48">
        <f>F379</f>
        <v>16.2</v>
      </c>
    </row>
    <row r="380" spans="1:14" x14ac:dyDescent="0.2">
      <c r="A380" s="48"/>
      <c r="B380" s="48"/>
      <c r="C380" s="3"/>
      <c r="D380" s="12" t="s">
        <v>20</v>
      </c>
      <c r="E380" s="6">
        <v>3</v>
      </c>
      <c r="F380" s="12">
        <v>14</v>
      </c>
      <c r="G380" s="48"/>
      <c r="H380" s="12"/>
      <c r="I380" s="12">
        <f>F380</f>
        <v>14</v>
      </c>
      <c r="J380" s="48">
        <f t="shared" si="118"/>
        <v>14</v>
      </c>
      <c r="K380" s="48"/>
      <c r="L380" s="48"/>
      <c r="M380" s="48"/>
      <c r="N380" s="48">
        <f>F380</f>
        <v>14</v>
      </c>
    </row>
    <row r="381" spans="1:14" x14ac:dyDescent="0.2">
      <c r="A381" s="48"/>
      <c r="B381" s="48"/>
      <c r="C381" s="48"/>
      <c r="D381" s="12" t="s">
        <v>21</v>
      </c>
      <c r="E381" s="6">
        <v>4</v>
      </c>
      <c r="F381" s="12">
        <v>8.6</v>
      </c>
      <c r="G381" s="48"/>
      <c r="H381" s="12"/>
      <c r="I381" s="12">
        <f t="shared" ref="I381:I382" si="119">F381</f>
        <v>8.6</v>
      </c>
      <c r="J381" s="48">
        <f t="shared" si="118"/>
        <v>8.6</v>
      </c>
      <c r="K381" s="48"/>
      <c r="L381" s="48"/>
      <c r="M381" s="48"/>
      <c r="N381" s="48">
        <f t="shared" ref="N381:N382" si="120">F381</f>
        <v>8.6</v>
      </c>
    </row>
    <row r="382" spans="1:14" x14ac:dyDescent="0.2">
      <c r="A382" s="48"/>
      <c r="B382" s="48"/>
      <c r="C382" s="48"/>
      <c r="D382" s="12" t="s">
        <v>23</v>
      </c>
      <c r="E382" s="6">
        <v>5</v>
      </c>
      <c r="F382" s="12">
        <v>7.6</v>
      </c>
      <c r="G382" s="48"/>
      <c r="H382" s="12"/>
      <c r="I382" s="12">
        <f t="shared" si="119"/>
        <v>7.6</v>
      </c>
      <c r="J382" s="48">
        <f t="shared" si="118"/>
        <v>7.6</v>
      </c>
      <c r="K382" s="48"/>
      <c r="L382" s="48"/>
      <c r="M382" s="48"/>
      <c r="N382" s="48">
        <f t="shared" si="120"/>
        <v>7.6</v>
      </c>
    </row>
    <row r="383" spans="1:14" x14ac:dyDescent="0.2">
      <c r="A383" s="48"/>
      <c r="B383" s="48"/>
      <c r="C383" s="48"/>
      <c r="D383" s="12" t="s">
        <v>133</v>
      </c>
      <c r="E383" s="6">
        <v>6</v>
      </c>
      <c r="F383" s="48">
        <v>8.6</v>
      </c>
      <c r="G383" s="48"/>
      <c r="H383" s="12"/>
      <c r="I383" s="12"/>
      <c r="J383" s="48"/>
      <c r="K383" s="48">
        <f>F383</f>
        <v>8.6</v>
      </c>
      <c r="L383" s="48"/>
      <c r="M383" s="48"/>
      <c r="N383" s="48">
        <f>K383*$O$6</f>
        <v>2.5799999999999996</v>
      </c>
    </row>
    <row r="384" spans="1:14" x14ac:dyDescent="0.2">
      <c r="A384" s="67" t="s">
        <v>64</v>
      </c>
      <c r="B384" s="68"/>
      <c r="C384" s="68"/>
      <c r="D384" s="68"/>
      <c r="E384" s="68"/>
      <c r="F384" s="48"/>
      <c r="G384" s="48"/>
      <c r="H384" s="14">
        <f>SUM(H378:H382)</f>
        <v>36.700000000000003</v>
      </c>
      <c r="I384" s="14">
        <f>SUM(I378:I382)</f>
        <v>30.200000000000003</v>
      </c>
      <c r="J384" s="16">
        <f>SUM(J378:J382)</f>
        <v>66.900000000000006</v>
      </c>
      <c r="K384" s="14"/>
      <c r="L384" s="14"/>
      <c r="M384" s="14"/>
      <c r="N384" s="14">
        <f>SUM(N378:N383)</f>
        <v>69.48</v>
      </c>
    </row>
    <row r="385" spans="1:14" x14ac:dyDescent="0.2">
      <c r="A385" s="48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</row>
    <row r="386" spans="1:14" x14ac:dyDescent="0.2">
      <c r="A386" s="48" t="s">
        <v>86</v>
      </c>
      <c r="B386" s="48" t="s">
        <v>19</v>
      </c>
      <c r="C386" s="3">
        <v>38</v>
      </c>
      <c r="D386" s="12" t="s">
        <v>22</v>
      </c>
      <c r="E386" s="6">
        <v>1</v>
      </c>
      <c r="F386" s="12">
        <v>19.3</v>
      </c>
      <c r="G386" s="48"/>
      <c r="H386" s="12">
        <f>F386</f>
        <v>19.3</v>
      </c>
      <c r="I386" s="12"/>
      <c r="J386" s="48">
        <f t="shared" ref="J386:J390" si="121">F386</f>
        <v>19.3</v>
      </c>
      <c r="K386" s="48"/>
      <c r="L386" s="48"/>
      <c r="M386" s="48"/>
      <c r="N386" s="48">
        <f>F386</f>
        <v>19.3</v>
      </c>
    </row>
    <row r="387" spans="1:14" x14ac:dyDescent="0.2">
      <c r="A387" s="48"/>
      <c r="B387" s="48"/>
      <c r="C387" s="3"/>
      <c r="D387" s="12" t="s">
        <v>20</v>
      </c>
      <c r="E387" s="6">
        <v>2</v>
      </c>
      <c r="F387" s="12">
        <v>14</v>
      </c>
      <c r="G387" s="48"/>
      <c r="H387" s="12"/>
      <c r="I387" s="12">
        <f>F387</f>
        <v>14</v>
      </c>
      <c r="J387" s="48">
        <f t="shared" si="121"/>
        <v>14</v>
      </c>
      <c r="K387" s="48"/>
      <c r="L387" s="48"/>
      <c r="M387" s="48"/>
      <c r="N387" s="48">
        <f>F387</f>
        <v>14</v>
      </c>
    </row>
    <row r="388" spans="1:14" x14ac:dyDescent="0.2">
      <c r="A388" s="48"/>
      <c r="B388" s="48"/>
      <c r="C388" s="3"/>
      <c r="D388" s="12" t="s">
        <v>29</v>
      </c>
      <c r="E388" s="6">
        <v>3</v>
      </c>
      <c r="F388" s="12">
        <v>8.3000000000000007</v>
      </c>
      <c r="G388" s="48"/>
      <c r="H388" s="12"/>
      <c r="I388" s="12">
        <f>F388</f>
        <v>8.3000000000000007</v>
      </c>
      <c r="J388" s="48">
        <f t="shared" si="121"/>
        <v>8.3000000000000007</v>
      </c>
      <c r="K388" s="48"/>
      <c r="L388" s="48"/>
      <c r="M388" s="48"/>
      <c r="N388" s="48">
        <f>F388</f>
        <v>8.3000000000000007</v>
      </c>
    </row>
    <row r="389" spans="1:14" x14ac:dyDescent="0.2">
      <c r="A389" s="48"/>
      <c r="B389" s="48"/>
      <c r="C389" s="48"/>
      <c r="D389" s="12" t="s">
        <v>21</v>
      </c>
      <c r="E389" s="6">
        <v>4</v>
      </c>
      <c r="F389" s="12">
        <v>9.5</v>
      </c>
      <c r="G389" s="48"/>
      <c r="H389" s="12"/>
      <c r="I389" s="12">
        <f t="shared" ref="I389:I390" si="122">F389</f>
        <v>9.5</v>
      </c>
      <c r="J389" s="48">
        <f t="shared" si="121"/>
        <v>9.5</v>
      </c>
      <c r="K389" s="48"/>
      <c r="L389" s="48"/>
      <c r="M389" s="48"/>
      <c r="N389" s="48">
        <f t="shared" ref="N389:N390" si="123">F389</f>
        <v>9.5</v>
      </c>
    </row>
    <row r="390" spans="1:14" x14ac:dyDescent="0.2">
      <c r="A390" s="48"/>
      <c r="B390" s="48"/>
      <c r="C390" s="48"/>
      <c r="D390" s="12" t="s">
        <v>23</v>
      </c>
      <c r="E390" s="6">
        <v>5</v>
      </c>
      <c r="F390" s="12">
        <v>4</v>
      </c>
      <c r="G390" s="48"/>
      <c r="H390" s="12"/>
      <c r="I390" s="12">
        <f t="shared" si="122"/>
        <v>4</v>
      </c>
      <c r="J390" s="48">
        <f t="shared" si="121"/>
        <v>4</v>
      </c>
      <c r="K390" s="48"/>
      <c r="L390" s="48"/>
      <c r="M390" s="48"/>
      <c r="N390" s="48">
        <f t="shared" si="123"/>
        <v>4</v>
      </c>
    </row>
    <row r="391" spans="1:14" x14ac:dyDescent="0.2">
      <c r="A391" s="48"/>
      <c r="B391" s="48"/>
      <c r="C391" s="48"/>
      <c r="D391" s="12" t="s">
        <v>133</v>
      </c>
      <c r="E391" s="6">
        <v>6</v>
      </c>
      <c r="F391" s="48">
        <v>8</v>
      </c>
      <c r="G391" s="48"/>
      <c r="H391" s="12"/>
      <c r="I391" s="12"/>
      <c r="J391" s="48"/>
      <c r="K391" s="48">
        <f>F391</f>
        <v>8</v>
      </c>
      <c r="L391" s="48"/>
      <c r="M391" s="48"/>
      <c r="N391" s="48">
        <f>K391*$O$6</f>
        <v>2.4</v>
      </c>
    </row>
    <row r="392" spans="1:14" x14ac:dyDescent="0.2">
      <c r="A392" s="67" t="s">
        <v>65</v>
      </c>
      <c r="B392" s="68"/>
      <c r="C392" s="68"/>
      <c r="D392" s="68"/>
      <c r="E392" s="68"/>
      <c r="F392" s="48"/>
      <c r="G392" s="48"/>
      <c r="H392" s="14">
        <f>SUM(H386:H390)</f>
        <v>19.3</v>
      </c>
      <c r="I392" s="14">
        <f>SUM(I386:I390)</f>
        <v>35.799999999999997</v>
      </c>
      <c r="J392" s="16">
        <f>SUM(J386:J390)</f>
        <v>55.099999999999994</v>
      </c>
      <c r="K392" s="14"/>
      <c r="L392" s="14"/>
      <c r="M392" s="14"/>
      <c r="N392" s="14">
        <f>SUM(N386:N391)</f>
        <v>57.499999999999993</v>
      </c>
    </row>
    <row r="393" spans="1:14" x14ac:dyDescent="0.2">
      <c r="A393" s="48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</row>
    <row r="394" spans="1:14" x14ac:dyDescent="0.2">
      <c r="A394" s="48" t="s">
        <v>86</v>
      </c>
      <c r="B394" s="48" t="s">
        <v>19</v>
      </c>
      <c r="C394" s="3">
        <v>39</v>
      </c>
      <c r="D394" s="12" t="s">
        <v>22</v>
      </c>
      <c r="E394" s="6">
        <v>1</v>
      </c>
      <c r="F394" s="12">
        <v>12.3</v>
      </c>
      <c r="G394" s="48"/>
      <c r="H394" s="12">
        <f>F394</f>
        <v>12.3</v>
      </c>
      <c r="I394" s="12"/>
      <c r="J394" s="48">
        <f t="shared" ref="J394:J398" si="124">F394</f>
        <v>12.3</v>
      </c>
      <c r="K394" s="48"/>
      <c r="L394" s="48"/>
      <c r="M394" s="48"/>
      <c r="N394" s="48">
        <f>F394</f>
        <v>12.3</v>
      </c>
    </row>
    <row r="395" spans="1:14" x14ac:dyDescent="0.2">
      <c r="A395" s="48"/>
      <c r="B395" s="48"/>
      <c r="C395" s="3"/>
      <c r="D395" s="12" t="s">
        <v>22</v>
      </c>
      <c r="E395" s="6">
        <v>2</v>
      </c>
      <c r="F395" s="12">
        <v>15</v>
      </c>
      <c r="G395" s="48"/>
      <c r="H395" s="12">
        <f>F395</f>
        <v>15</v>
      </c>
      <c r="I395" s="12"/>
      <c r="J395" s="48">
        <f t="shared" si="124"/>
        <v>15</v>
      </c>
      <c r="K395" s="48"/>
      <c r="L395" s="48"/>
      <c r="M395" s="48"/>
      <c r="N395" s="48">
        <f>F395</f>
        <v>15</v>
      </c>
    </row>
    <row r="396" spans="1:14" x14ac:dyDescent="0.2">
      <c r="A396" s="48"/>
      <c r="B396" s="48"/>
      <c r="C396" s="3"/>
      <c r="D396" s="12" t="s">
        <v>20</v>
      </c>
      <c r="E396" s="6">
        <v>3</v>
      </c>
      <c r="F396" s="12">
        <v>8.4</v>
      </c>
      <c r="G396" s="48"/>
      <c r="H396" s="12"/>
      <c r="I396" s="12">
        <f>F396</f>
        <v>8.4</v>
      </c>
      <c r="J396" s="48">
        <f t="shared" si="124"/>
        <v>8.4</v>
      </c>
      <c r="K396" s="48"/>
      <c r="L396" s="48"/>
      <c r="M396" s="48"/>
      <c r="N396" s="48">
        <f>F396</f>
        <v>8.4</v>
      </c>
    </row>
    <row r="397" spans="1:14" x14ac:dyDescent="0.2">
      <c r="A397" s="48"/>
      <c r="B397" s="48"/>
      <c r="C397" s="48"/>
      <c r="D397" s="12" t="s">
        <v>21</v>
      </c>
      <c r="E397" s="6">
        <v>4</v>
      </c>
      <c r="F397" s="12">
        <v>13.7</v>
      </c>
      <c r="G397" s="48"/>
      <c r="H397" s="12"/>
      <c r="I397" s="12">
        <f t="shared" ref="I397:I398" si="125">F397</f>
        <v>13.7</v>
      </c>
      <c r="J397" s="48">
        <f t="shared" si="124"/>
        <v>13.7</v>
      </c>
      <c r="K397" s="48"/>
      <c r="L397" s="48"/>
      <c r="M397" s="48"/>
      <c r="N397" s="48">
        <f t="shared" ref="N397:N398" si="126">F397</f>
        <v>13.7</v>
      </c>
    </row>
    <row r="398" spans="1:14" x14ac:dyDescent="0.2">
      <c r="A398" s="48"/>
      <c r="B398" s="48"/>
      <c r="C398" s="48"/>
      <c r="D398" s="12" t="s">
        <v>23</v>
      </c>
      <c r="E398" s="6">
        <v>5</v>
      </c>
      <c r="F398" s="12">
        <v>4.3</v>
      </c>
      <c r="G398" s="48"/>
      <c r="H398" s="12"/>
      <c r="I398" s="12">
        <f t="shared" si="125"/>
        <v>4.3</v>
      </c>
      <c r="J398" s="48">
        <f t="shared" si="124"/>
        <v>4.3</v>
      </c>
      <c r="K398" s="48"/>
      <c r="L398" s="48"/>
      <c r="M398" s="48"/>
      <c r="N398" s="48">
        <f t="shared" si="126"/>
        <v>4.3</v>
      </c>
    </row>
    <row r="399" spans="1:14" x14ac:dyDescent="0.2">
      <c r="A399" s="48"/>
      <c r="B399" s="48"/>
      <c r="C399" s="48"/>
      <c r="D399" s="12" t="s">
        <v>133</v>
      </c>
      <c r="E399" s="6">
        <v>6</v>
      </c>
      <c r="F399" s="48">
        <v>8</v>
      </c>
      <c r="G399" s="48"/>
      <c r="H399" s="12"/>
      <c r="I399" s="12"/>
      <c r="J399" s="48"/>
      <c r="K399" s="48">
        <f>F399</f>
        <v>8</v>
      </c>
      <c r="L399" s="48"/>
      <c r="M399" s="48"/>
      <c r="N399" s="48">
        <f>K399*$O$6</f>
        <v>2.4</v>
      </c>
    </row>
    <row r="400" spans="1:14" x14ac:dyDescent="0.2">
      <c r="A400" s="67" t="s">
        <v>66</v>
      </c>
      <c r="B400" s="68"/>
      <c r="C400" s="68"/>
      <c r="D400" s="68"/>
      <c r="E400" s="68"/>
      <c r="F400" s="48"/>
      <c r="G400" s="48"/>
      <c r="H400" s="14">
        <f>SUM(H394:H398)</f>
        <v>27.3</v>
      </c>
      <c r="I400" s="14">
        <f>SUM(I394:I398)</f>
        <v>26.400000000000002</v>
      </c>
      <c r="J400" s="16">
        <f>SUM(J394:J398)</f>
        <v>53.7</v>
      </c>
      <c r="K400" s="14"/>
      <c r="L400" s="14"/>
      <c r="M400" s="14"/>
      <c r="N400" s="14">
        <f>SUM(N394:N399)</f>
        <v>56.1</v>
      </c>
    </row>
    <row r="401" spans="1:14" x14ac:dyDescent="0.2">
      <c r="A401" s="48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</row>
    <row r="402" spans="1:14" x14ac:dyDescent="0.2">
      <c r="A402" s="48" t="s">
        <v>86</v>
      </c>
      <c r="B402" s="48" t="s">
        <v>19</v>
      </c>
      <c r="C402" s="3">
        <v>40</v>
      </c>
      <c r="D402" s="12" t="s">
        <v>22</v>
      </c>
      <c r="E402" s="6">
        <v>1</v>
      </c>
      <c r="F402" s="12">
        <v>12.3</v>
      </c>
      <c r="G402" s="48"/>
      <c r="H402" s="12">
        <f>F402</f>
        <v>12.3</v>
      </c>
      <c r="I402" s="12"/>
      <c r="J402" s="48">
        <f t="shared" ref="J402:J405" si="127">F402</f>
        <v>12.3</v>
      </c>
      <c r="K402" s="48"/>
      <c r="L402" s="48"/>
      <c r="M402" s="48"/>
      <c r="N402" s="48">
        <f>F402</f>
        <v>12.3</v>
      </c>
    </row>
    <row r="403" spans="1:14" x14ac:dyDescent="0.2">
      <c r="A403" s="48"/>
      <c r="B403" s="48"/>
      <c r="C403" s="3"/>
      <c r="D403" s="12" t="s">
        <v>20</v>
      </c>
      <c r="E403" s="6">
        <v>2</v>
      </c>
      <c r="F403" s="12">
        <v>17.899999999999999</v>
      </c>
      <c r="G403" s="48"/>
      <c r="H403" s="12"/>
      <c r="I403" s="12">
        <f>F403</f>
        <v>17.899999999999999</v>
      </c>
      <c r="J403" s="48">
        <f t="shared" si="127"/>
        <v>17.899999999999999</v>
      </c>
      <c r="K403" s="48"/>
      <c r="L403" s="48"/>
      <c r="M403" s="48"/>
      <c r="N403" s="48">
        <f>F403</f>
        <v>17.899999999999999</v>
      </c>
    </row>
    <row r="404" spans="1:14" x14ac:dyDescent="0.2">
      <c r="A404" s="48"/>
      <c r="B404" s="48"/>
      <c r="C404" s="48"/>
      <c r="D404" s="12" t="s">
        <v>21</v>
      </c>
      <c r="E404" s="6">
        <v>3</v>
      </c>
      <c r="F404" s="12">
        <v>6.9</v>
      </c>
      <c r="G404" s="48"/>
      <c r="H404" s="12"/>
      <c r="I404" s="12">
        <f t="shared" ref="I404:I405" si="128">F404</f>
        <v>6.9</v>
      </c>
      <c r="J404" s="48">
        <f t="shared" si="127"/>
        <v>6.9</v>
      </c>
      <c r="K404" s="48"/>
      <c r="L404" s="48"/>
      <c r="M404" s="48"/>
      <c r="N404" s="48">
        <f t="shared" ref="N404:N405" si="129">F404</f>
        <v>6.9</v>
      </c>
    </row>
    <row r="405" spans="1:14" x14ac:dyDescent="0.2">
      <c r="A405" s="48"/>
      <c r="B405" s="48"/>
      <c r="C405" s="48"/>
      <c r="D405" s="12" t="s">
        <v>23</v>
      </c>
      <c r="E405" s="6">
        <v>4</v>
      </c>
      <c r="F405" s="12">
        <v>5.0999999999999996</v>
      </c>
      <c r="G405" s="48"/>
      <c r="H405" s="12"/>
      <c r="I405" s="12">
        <f t="shared" si="128"/>
        <v>5.0999999999999996</v>
      </c>
      <c r="J405" s="48">
        <f t="shared" si="127"/>
        <v>5.0999999999999996</v>
      </c>
      <c r="K405" s="48"/>
      <c r="L405" s="48"/>
      <c r="M405" s="48"/>
      <c r="N405" s="48">
        <f t="shared" si="129"/>
        <v>5.0999999999999996</v>
      </c>
    </row>
    <row r="406" spans="1:14" x14ac:dyDescent="0.2">
      <c r="A406" s="48"/>
      <c r="B406" s="48"/>
      <c r="C406" s="48"/>
      <c r="D406" s="12" t="s">
        <v>133</v>
      </c>
      <c r="E406" s="6">
        <v>5</v>
      </c>
      <c r="F406" s="48">
        <v>6.2</v>
      </c>
      <c r="G406" s="48"/>
      <c r="H406" s="12"/>
      <c r="I406" s="12"/>
      <c r="J406" s="48"/>
      <c r="K406" s="48">
        <f>F406</f>
        <v>6.2</v>
      </c>
      <c r="L406" s="48"/>
      <c r="M406" s="48"/>
      <c r="N406" s="48">
        <f>K406*$O$6</f>
        <v>1.8599999999999999</v>
      </c>
    </row>
    <row r="407" spans="1:14" x14ac:dyDescent="0.2">
      <c r="A407" s="67" t="s">
        <v>67</v>
      </c>
      <c r="B407" s="68"/>
      <c r="C407" s="68"/>
      <c r="D407" s="68"/>
      <c r="E407" s="68"/>
      <c r="F407" s="48"/>
      <c r="G407" s="48"/>
      <c r="H407" s="14">
        <f>SUM(H402:H405)</f>
        <v>12.3</v>
      </c>
      <c r="I407" s="14">
        <f>SUM(I402:I405)</f>
        <v>29.9</v>
      </c>
      <c r="J407" s="16">
        <f>SUM(J402:J405)</f>
        <v>42.2</v>
      </c>
      <c r="K407" s="14"/>
      <c r="L407" s="14"/>
      <c r="M407" s="14"/>
      <c r="N407" s="14">
        <f>SUM(N402:N406)</f>
        <v>44.06</v>
      </c>
    </row>
    <row r="408" spans="1:14" x14ac:dyDescent="0.2">
      <c r="A408" s="48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</row>
    <row r="409" spans="1:14" x14ac:dyDescent="0.2">
      <c r="A409" s="20"/>
      <c r="B409" s="77" t="s">
        <v>73</v>
      </c>
      <c r="C409" s="78"/>
      <c r="D409" s="79"/>
      <c r="E409" s="19"/>
      <c r="F409" s="20"/>
      <c r="G409" s="21"/>
      <c r="H409" s="20">
        <f t="shared" ref="H409:I409" si="130">H407+H400+H392+H384+H376</f>
        <v>181.5</v>
      </c>
      <c r="I409" s="20">
        <f t="shared" si="130"/>
        <v>128.9</v>
      </c>
      <c r="J409" s="20">
        <f>J407+J400+J392+J384+J376</f>
        <v>310.39999999999998</v>
      </c>
      <c r="K409" s="20"/>
      <c r="L409" s="20"/>
      <c r="M409" s="20"/>
      <c r="N409" s="20">
        <f>N407+N400+N392+N384+N376</f>
        <v>322.31</v>
      </c>
    </row>
    <row r="410" spans="1:14" x14ac:dyDescent="0.2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</row>
    <row r="411" spans="1:14" x14ac:dyDescent="0.2">
      <c r="A411" s="48" t="s">
        <v>134</v>
      </c>
      <c r="B411" s="48" t="s">
        <v>19</v>
      </c>
      <c r="C411" s="3">
        <v>41</v>
      </c>
      <c r="D411" s="12" t="s">
        <v>22</v>
      </c>
      <c r="E411" s="6">
        <v>1</v>
      </c>
      <c r="F411" s="12">
        <v>86</v>
      </c>
      <c r="G411" s="48"/>
      <c r="H411" s="12">
        <f>F411</f>
        <v>86</v>
      </c>
      <c r="I411" s="12"/>
      <c r="J411" s="48">
        <f t="shared" ref="J411:J413" si="131">F411</f>
        <v>86</v>
      </c>
      <c r="K411" s="48"/>
      <c r="L411" s="48"/>
      <c r="M411" s="48"/>
      <c r="N411" s="48">
        <f>F411</f>
        <v>86</v>
      </c>
    </row>
    <row r="412" spans="1:14" x14ac:dyDescent="0.2">
      <c r="A412" s="48"/>
      <c r="B412" s="48"/>
      <c r="C412" s="48"/>
      <c r="D412" s="12" t="s">
        <v>23</v>
      </c>
      <c r="E412" s="6">
        <v>2</v>
      </c>
      <c r="F412" s="12">
        <v>4.8</v>
      </c>
      <c r="G412" s="48"/>
      <c r="H412" s="12"/>
      <c r="I412" s="12">
        <f>F412</f>
        <v>4.8</v>
      </c>
      <c r="J412" s="48">
        <f t="shared" si="131"/>
        <v>4.8</v>
      </c>
      <c r="K412" s="48"/>
      <c r="L412" s="48"/>
      <c r="M412" s="48"/>
      <c r="N412" s="48">
        <f t="shared" ref="N412:N413" si="132">F412</f>
        <v>4.8</v>
      </c>
    </row>
    <row r="413" spans="1:14" x14ac:dyDescent="0.2">
      <c r="A413" s="48"/>
      <c r="B413" s="48"/>
      <c r="C413" s="48"/>
      <c r="D413" s="12" t="s">
        <v>23</v>
      </c>
      <c r="E413" s="6">
        <v>3</v>
      </c>
      <c r="F413" s="12">
        <v>1.7</v>
      </c>
      <c r="G413" s="48"/>
      <c r="H413" s="12"/>
      <c r="I413" s="12">
        <f>F413</f>
        <v>1.7</v>
      </c>
      <c r="J413" s="48">
        <f t="shared" si="131"/>
        <v>1.7</v>
      </c>
      <c r="K413" s="48"/>
      <c r="L413" s="48"/>
      <c r="M413" s="48"/>
      <c r="N413" s="48">
        <f t="shared" si="132"/>
        <v>1.7</v>
      </c>
    </row>
    <row r="414" spans="1:14" x14ac:dyDescent="0.2">
      <c r="A414" s="48"/>
      <c r="B414" s="48"/>
      <c r="C414" s="48"/>
      <c r="D414" s="12" t="s">
        <v>133</v>
      </c>
      <c r="E414" s="6">
        <v>4</v>
      </c>
      <c r="F414" s="48">
        <v>8.9</v>
      </c>
      <c r="G414" s="48"/>
      <c r="H414" s="12"/>
      <c r="I414" s="12"/>
      <c r="J414" s="48"/>
      <c r="K414" s="48">
        <f>F414</f>
        <v>8.9</v>
      </c>
      <c r="L414" s="48"/>
      <c r="M414" s="48"/>
      <c r="N414" s="48">
        <f>K414*$O$6</f>
        <v>2.67</v>
      </c>
    </row>
    <row r="415" spans="1:14" x14ac:dyDescent="0.2">
      <c r="A415" s="67" t="s">
        <v>68</v>
      </c>
      <c r="B415" s="68"/>
      <c r="C415" s="68"/>
      <c r="D415" s="68"/>
      <c r="E415" s="68"/>
      <c r="F415" s="48"/>
      <c r="G415" s="48"/>
      <c r="H415" s="14">
        <f>SUM(H411:H414)</f>
        <v>86</v>
      </c>
      <c r="I415" s="14">
        <f>SUM(I412:I414)</f>
        <v>6.5</v>
      </c>
      <c r="J415" s="16">
        <f>SUM(J411:J414)</f>
        <v>92.5</v>
      </c>
      <c r="K415" s="13"/>
      <c r="L415" s="13"/>
      <c r="M415" s="13"/>
      <c r="N415" s="14">
        <f>SUM(N411:N414)</f>
        <v>95.17</v>
      </c>
    </row>
    <row r="416" spans="1:14" x14ac:dyDescent="0.2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</row>
    <row r="417" spans="1:14" x14ac:dyDescent="0.2">
      <c r="A417" s="48" t="s">
        <v>134</v>
      </c>
      <c r="B417" s="48" t="s">
        <v>19</v>
      </c>
      <c r="C417" s="3">
        <v>42</v>
      </c>
      <c r="D417" s="12" t="s">
        <v>22</v>
      </c>
      <c r="E417" s="6">
        <v>1</v>
      </c>
      <c r="F417" s="12">
        <v>20.8</v>
      </c>
      <c r="G417" s="48"/>
      <c r="H417" s="12">
        <f>F417</f>
        <v>20.8</v>
      </c>
      <c r="I417" s="12"/>
      <c r="J417" s="48">
        <f t="shared" ref="J417:J421" si="133">F417</f>
        <v>20.8</v>
      </c>
      <c r="K417" s="48"/>
      <c r="L417" s="48"/>
      <c r="M417" s="48"/>
      <c r="N417" s="48">
        <f>F417</f>
        <v>20.8</v>
      </c>
    </row>
    <row r="418" spans="1:14" x14ac:dyDescent="0.2">
      <c r="A418" s="48"/>
      <c r="B418" s="48"/>
      <c r="C418" s="3"/>
      <c r="D418" s="12" t="s">
        <v>22</v>
      </c>
      <c r="E418" s="6">
        <v>2</v>
      </c>
      <c r="F418" s="12">
        <v>16.100000000000001</v>
      </c>
      <c r="G418" s="48"/>
      <c r="H418" s="12">
        <f>F418</f>
        <v>16.100000000000001</v>
      </c>
      <c r="I418" s="12"/>
      <c r="J418" s="48">
        <f t="shared" si="133"/>
        <v>16.100000000000001</v>
      </c>
      <c r="K418" s="48"/>
      <c r="L418" s="48"/>
      <c r="M418" s="48"/>
      <c r="N418" s="48">
        <f>F418</f>
        <v>16.100000000000001</v>
      </c>
    </row>
    <row r="419" spans="1:14" x14ac:dyDescent="0.2">
      <c r="A419" s="48"/>
      <c r="B419" s="48"/>
      <c r="C419" s="3"/>
      <c r="D419" s="12" t="s">
        <v>20</v>
      </c>
      <c r="E419" s="6">
        <v>3</v>
      </c>
      <c r="F419" s="12">
        <v>14.2</v>
      </c>
      <c r="G419" s="48"/>
      <c r="H419" s="12"/>
      <c r="I419" s="12">
        <f>F419</f>
        <v>14.2</v>
      </c>
      <c r="J419" s="48">
        <f t="shared" si="133"/>
        <v>14.2</v>
      </c>
      <c r="K419" s="48"/>
      <c r="L419" s="48"/>
      <c r="M419" s="48"/>
      <c r="N419" s="48">
        <f>F419</f>
        <v>14.2</v>
      </c>
    </row>
    <row r="420" spans="1:14" x14ac:dyDescent="0.2">
      <c r="A420" s="48"/>
      <c r="B420" s="48"/>
      <c r="C420" s="48"/>
      <c r="D420" s="12" t="s">
        <v>21</v>
      </c>
      <c r="E420" s="6">
        <v>4</v>
      </c>
      <c r="F420" s="12">
        <v>8.4</v>
      </c>
      <c r="G420" s="48"/>
      <c r="H420" s="12"/>
      <c r="I420" s="12">
        <f t="shared" ref="I420:I421" si="134">F420</f>
        <v>8.4</v>
      </c>
      <c r="J420" s="48">
        <f t="shared" si="133"/>
        <v>8.4</v>
      </c>
      <c r="K420" s="48"/>
      <c r="L420" s="48"/>
      <c r="M420" s="48"/>
      <c r="N420" s="48">
        <f t="shared" ref="N420:N421" si="135">F420</f>
        <v>8.4</v>
      </c>
    </row>
    <row r="421" spans="1:14" x14ac:dyDescent="0.2">
      <c r="A421" s="48"/>
      <c r="B421" s="48"/>
      <c r="C421" s="48"/>
      <c r="D421" s="12" t="s">
        <v>23</v>
      </c>
      <c r="E421" s="6">
        <v>5</v>
      </c>
      <c r="F421" s="12">
        <v>7.7</v>
      </c>
      <c r="G421" s="48"/>
      <c r="H421" s="12"/>
      <c r="I421" s="12">
        <f t="shared" si="134"/>
        <v>7.7</v>
      </c>
      <c r="J421" s="48">
        <f t="shared" si="133"/>
        <v>7.7</v>
      </c>
      <c r="K421" s="48"/>
      <c r="L421" s="48"/>
      <c r="M421" s="48"/>
      <c r="N421" s="48">
        <f t="shared" si="135"/>
        <v>7.7</v>
      </c>
    </row>
    <row r="422" spans="1:14" x14ac:dyDescent="0.2">
      <c r="A422" s="48"/>
      <c r="B422" s="48"/>
      <c r="C422" s="48"/>
      <c r="D422" s="12" t="s">
        <v>133</v>
      </c>
      <c r="E422" s="6">
        <v>6</v>
      </c>
      <c r="F422" s="48">
        <v>8.5</v>
      </c>
      <c r="G422" s="48"/>
      <c r="H422" s="12"/>
      <c r="I422" s="12"/>
      <c r="J422" s="48"/>
      <c r="K422" s="48">
        <f>F422</f>
        <v>8.5</v>
      </c>
      <c r="L422" s="48"/>
      <c r="M422" s="48"/>
      <c r="N422" s="48">
        <f>K422*$O$6</f>
        <v>2.5499999999999998</v>
      </c>
    </row>
    <row r="423" spans="1:14" x14ac:dyDescent="0.2">
      <c r="A423" s="67" t="s">
        <v>69</v>
      </c>
      <c r="B423" s="68"/>
      <c r="C423" s="68"/>
      <c r="D423" s="68"/>
      <c r="E423" s="68"/>
      <c r="F423" s="48"/>
      <c r="G423" s="48"/>
      <c r="H423" s="14">
        <f>SUM(H417:H421)</f>
        <v>36.900000000000006</v>
      </c>
      <c r="I423" s="14">
        <f>SUM(I417:I421)</f>
        <v>30.3</v>
      </c>
      <c r="J423" s="16">
        <f>SUM(J417:J421)</f>
        <v>67.2</v>
      </c>
      <c r="K423" s="14"/>
      <c r="L423" s="14"/>
      <c r="M423" s="14"/>
      <c r="N423" s="14">
        <f>SUM(N417:N422)</f>
        <v>69.75</v>
      </c>
    </row>
    <row r="424" spans="1:14" x14ac:dyDescent="0.2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</row>
    <row r="425" spans="1:14" x14ac:dyDescent="0.2">
      <c r="A425" s="48" t="s">
        <v>134</v>
      </c>
      <c r="B425" s="48" t="s">
        <v>19</v>
      </c>
      <c r="C425" s="3">
        <v>43</v>
      </c>
      <c r="D425" s="12" t="s">
        <v>22</v>
      </c>
      <c r="E425" s="6">
        <v>1</v>
      </c>
      <c r="F425" s="12">
        <v>19.399999999999999</v>
      </c>
      <c r="G425" s="48"/>
      <c r="H425" s="12">
        <f>F425</f>
        <v>19.399999999999999</v>
      </c>
      <c r="I425" s="12"/>
      <c r="J425" s="48">
        <f t="shared" ref="J425:J429" si="136">F425</f>
        <v>19.399999999999999</v>
      </c>
      <c r="K425" s="48"/>
      <c r="L425" s="48"/>
      <c r="M425" s="48"/>
      <c r="N425" s="48">
        <f>F425</f>
        <v>19.399999999999999</v>
      </c>
    </row>
    <row r="426" spans="1:14" x14ac:dyDescent="0.2">
      <c r="A426" s="48"/>
      <c r="B426" s="48"/>
      <c r="C426" s="3"/>
      <c r="D426" s="12" t="s">
        <v>20</v>
      </c>
      <c r="E426" s="6">
        <v>2</v>
      </c>
      <c r="F426" s="12">
        <v>13.9</v>
      </c>
      <c r="G426" s="48"/>
      <c r="H426" s="12"/>
      <c r="I426" s="12">
        <f>F426</f>
        <v>13.9</v>
      </c>
      <c r="J426" s="48">
        <f t="shared" si="136"/>
        <v>13.9</v>
      </c>
      <c r="K426" s="48"/>
      <c r="L426" s="48"/>
      <c r="M426" s="48"/>
      <c r="N426" s="48">
        <f>F426</f>
        <v>13.9</v>
      </c>
    </row>
    <row r="427" spans="1:14" x14ac:dyDescent="0.2">
      <c r="A427" s="48"/>
      <c r="B427" s="48"/>
      <c r="C427" s="3"/>
      <c r="D427" s="12" t="s">
        <v>29</v>
      </c>
      <c r="E427" s="6">
        <v>3</v>
      </c>
      <c r="F427" s="12">
        <v>8.5</v>
      </c>
      <c r="G427" s="48"/>
      <c r="H427" s="12"/>
      <c r="I427" s="12">
        <f>F427</f>
        <v>8.5</v>
      </c>
      <c r="J427" s="48">
        <f t="shared" si="136"/>
        <v>8.5</v>
      </c>
      <c r="K427" s="48"/>
      <c r="L427" s="48"/>
      <c r="M427" s="48"/>
      <c r="N427" s="48">
        <f>F427</f>
        <v>8.5</v>
      </c>
    </row>
    <row r="428" spans="1:14" x14ac:dyDescent="0.2">
      <c r="A428" s="48"/>
      <c r="B428" s="48"/>
      <c r="C428" s="48"/>
      <c r="D428" s="12" t="s">
        <v>21</v>
      </c>
      <c r="E428" s="6">
        <v>4</v>
      </c>
      <c r="F428" s="12">
        <v>9.5</v>
      </c>
      <c r="G428" s="48"/>
      <c r="H428" s="12"/>
      <c r="I428" s="12">
        <f t="shared" ref="I428:I429" si="137">F428</f>
        <v>9.5</v>
      </c>
      <c r="J428" s="48">
        <f t="shared" si="136"/>
        <v>9.5</v>
      </c>
      <c r="K428" s="48"/>
      <c r="L428" s="48"/>
      <c r="M428" s="48"/>
      <c r="N428" s="48">
        <f t="shared" ref="N428:N429" si="138">F428</f>
        <v>9.5</v>
      </c>
    </row>
    <row r="429" spans="1:14" x14ac:dyDescent="0.2">
      <c r="A429" s="48"/>
      <c r="B429" s="48"/>
      <c r="C429" s="48"/>
      <c r="D429" s="12" t="s">
        <v>23</v>
      </c>
      <c r="E429" s="6">
        <v>5</v>
      </c>
      <c r="F429" s="12">
        <v>3.9</v>
      </c>
      <c r="G429" s="48"/>
      <c r="H429" s="12"/>
      <c r="I429" s="12">
        <f t="shared" si="137"/>
        <v>3.9</v>
      </c>
      <c r="J429" s="48">
        <f t="shared" si="136"/>
        <v>3.9</v>
      </c>
      <c r="K429" s="48"/>
      <c r="L429" s="48"/>
      <c r="M429" s="48"/>
      <c r="N429" s="48">
        <f t="shared" si="138"/>
        <v>3.9</v>
      </c>
    </row>
    <row r="430" spans="1:14" x14ac:dyDescent="0.2">
      <c r="A430" s="48"/>
      <c r="B430" s="48"/>
      <c r="C430" s="48"/>
      <c r="D430" s="12" t="s">
        <v>133</v>
      </c>
      <c r="E430" s="6">
        <v>6</v>
      </c>
      <c r="F430" s="48">
        <v>8.1</v>
      </c>
      <c r="G430" s="48"/>
      <c r="H430" s="12"/>
      <c r="I430" s="12"/>
      <c r="J430" s="48"/>
      <c r="K430" s="48">
        <f>F430</f>
        <v>8.1</v>
      </c>
      <c r="L430" s="48"/>
      <c r="M430" s="48"/>
      <c r="N430" s="48">
        <f>K430*$O$6</f>
        <v>2.4299999999999997</v>
      </c>
    </row>
    <row r="431" spans="1:14" x14ac:dyDescent="0.2">
      <c r="A431" s="67" t="s">
        <v>70</v>
      </c>
      <c r="B431" s="68"/>
      <c r="C431" s="68"/>
      <c r="D431" s="68"/>
      <c r="E431" s="68"/>
      <c r="F431" s="48"/>
      <c r="G431" s="48"/>
      <c r="H431" s="14">
        <f>SUM(H425:H429)</f>
        <v>19.399999999999999</v>
      </c>
      <c r="I431" s="14">
        <f>SUM(I425:I429)</f>
        <v>35.799999999999997</v>
      </c>
      <c r="J431" s="16">
        <f>SUM(J425:J429)</f>
        <v>55.199999999999996</v>
      </c>
      <c r="K431" s="14"/>
      <c r="L431" s="14"/>
      <c r="M431" s="14"/>
      <c r="N431" s="14">
        <f>SUM(N425:N430)</f>
        <v>57.629999999999995</v>
      </c>
    </row>
    <row r="432" spans="1:14" x14ac:dyDescent="0.2">
      <c r="A432" s="48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</row>
    <row r="433" spans="1:14" x14ac:dyDescent="0.2">
      <c r="A433" s="48" t="s">
        <v>134</v>
      </c>
      <c r="B433" s="48" t="s">
        <v>19</v>
      </c>
      <c r="C433" s="3">
        <v>44</v>
      </c>
      <c r="D433" s="12" t="s">
        <v>22</v>
      </c>
      <c r="E433" s="6">
        <v>1</v>
      </c>
      <c r="F433" s="12">
        <v>12.4</v>
      </c>
      <c r="G433" s="48"/>
      <c r="H433" s="12">
        <f>F433</f>
        <v>12.4</v>
      </c>
      <c r="I433" s="12"/>
      <c r="J433" s="48">
        <f t="shared" ref="J433:J437" si="139">F433</f>
        <v>12.4</v>
      </c>
      <c r="K433" s="48"/>
      <c r="L433" s="48"/>
      <c r="M433" s="48"/>
      <c r="N433" s="48">
        <f>F433</f>
        <v>12.4</v>
      </c>
    </row>
    <row r="434" spans="1:14" x14ac:dyDescent="0.2">
      <c r="A434" s="48"/>
      <c r="B434" s="48"/>
      <c r="C434" s="3"/>
      <c r="D434" s="12" t="s">
        <v>22</v>
      </c>
      <c r="E434" s="6">
        <v>2</v>
      </c>
      <c r="F434" s="12">
        <v>15.1</v>
      </c>
      <c r="G434" s="48"/>
      <c r="H434" s="12">
        <f>F434</f>
        <v>15.1</v>
      </c>
      <c r="I434" s="12"/>
      <c r="J434" s="48">
        <f t="shared" si="139"/>
        <v>15.1</v>
      </c>
      <c r="K434" s="48"/>
      <c r="L434" s="48"/>
      <c r="M434" s="48"/>
      <c r="N434" s="48">
        <f>F434</f>
        <v>15.1</v>
      </c>
    </row>
    <row r="435" spans="1:14" x14ac:dyDescent="0.2">
      <c r="A435" s="48"/>
      <c r="B435" s="48"/>
      <c r="C435" s="3"/>
      <c r="D435" s="12" t="s">
        <v>20</v>
      </c>
      <c r="E435" s="6">
        <v>3</v>
      </c>
      <c r="F435" s="12">
        <v>8.5</v>
      </c>
      <c r="G435" s="48"/>
      <c r="H435" s="12"/>
      <c r="I435" s="12">
        <f>F435</f>
        <v>8.5</v>
      </c>
      <c r="J435" s="48">
        <f t="shared" si="139"/>
        <v>8.5</v>
      </c>
      <c r="K435" s="48"/>
      <c r="L435" s="48"/>
      <c r="M435" s="48"/>
      <c r="N435" s="48">
        <f>F435</f>
        <v>8.5</v>
      </c>
    </row>
    <row r="436" spans="1:14" x14ac:dyDescent="0.2">
      <c r="A436" s="48"/>
      <c r="B436" s="48"/>
      <c r="C436" s="48"/>
      <c r="D436" s="12" t="s">
        <v>21</v>
      </c>
      <c r="E436" s="6">
        <v>4</v>
      </c>
      <c r="F436" s="12">
        <v>13.4</v>
      </c>
      <c r="G436" s="48"/>
      <c r="H436" s="12"/>
      <c r="I436" s="12">
        <f t="shared" ref="I436:I437" si="140">F436</f>
        <v>13.4</v>
      </c>
      <c r="J436" s="48">
        <f t="shared" si="139"/>
        <v>13.4</v>
      </c>
      <c r="K436" s="48"/>
      <c r="L436" s="48"/>
      <c r="M436" s="48"/>
      <c r="N436" s="48">
        <f t="shared" ref="N436:N437" si="141">F436</f>
        <v>13.4</v>
      </c>
    </row>
    <row r="437" spans="1:14" x14ac:dyDescent="0.2">
      <c r="A437" s="48"/>
      <c r="B437" s="48"/>
      <c r="C437" s="48"/>
      <c r="D437" s="12" t="s">
        <v>23</v>
      </c>
      <c r="E437" s="6">
        <v>5</v>
      </c>
      <c r="F437" s="12">
        <v>4.3</v>
      </c>
      <c r="G437" s="48"/>
      <c r="H437" s="12"/>
      <c r="I437" s="12">
        <f t="shared" si="140"/>
        <v>4.3</v>
      </c>
      <c r="J437" s="48">
        <f t="shared" si="139"/>
        <v>4.3</v>
      </c>
      <c r="K437" s="48"/>
      <c r="L437" s="48"/>
      <c r="M437" s="48"/>
      <c r="N437" s="48">
        <f t="shared" si="141"/>
        <v>4.3</v>
      </c>
    </row>
    <row r="438" spans="1:14" x14ac:dyDescent="0.2">
      <c r="A438" s="48"/>
      <c r="B438" s="48"/>
      <c r="C438" s="48"/>
      <c r="D438" s="12" t="s">
        <v>133</v>
      </c>
      <c r="E438" s="6">
        <v>6</v>
      </c>
      <c r="F438" s="48">
        <v>8</v>
      </c>
      <c r="G438" s="48"/>
      <c r="H438" s="12"/>
      <c r="I438" s="12"/>
      <c r="J438" s="48"/>
      <c r="K438" s="48">
        <f>F438</f>
        <v>8</v>
      </c>
      <c r="L438" s="48"/>
      <c r="M438" s="48"/>
      <c r="N438" s="48">
        <f>K438*$O$6</f>
        <v>2.4</v>
      </c>
    </row>
    <row r="439" spans="1:14" x14ac:dyDescent="0.2">
      <c r="A439" s="67" t="s">
        <v>71</v>
      </c>
      <c r="B439" s="68"/>
      <c r="C439" s="68"/>
      <c r="D439" s="68"/>
      <c r="E439" s="68"/>
      <c r="F439" s="48"/>
      <c r="G439" s="48"/>
      <c r="H439" s="14">
        <f>SUM(H433:H437)</f>
        <v>27.5</v>
      </c>
      <c r="I439" s="14">
        <f>SUM(I433:I437)</f>
        <v>26.2</v>
      </c>
      <c r="J439" s="16">
        <f>SUM(J433:J437)</f>
        <v>53.699999999999996</v>
      </c>
      <c r="K439" s="14"/>
      <c r="L439" s="14"/>
      <c r="M439" s="14"/>
      <c r="N439" s="14">
        <f>SUM(N433:N438)</f>
        <v>56.099999999999994</v>
      </c>
    </row>
    <row r="440" spans="1:14" x14ac:dyDescent="0.2">
      <c r="A440" s="48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</row>
    <row r="441" spans="1:14" x14ac:dyDescent="0.2">
      <c r="A441" s="48" t="s">
        <v>134</v>
      </c>
      <c r="B441" s="48" t="s">
        <v>19</v>
      </c>
      <c r="C441" s="3">
        <v>45</v>
      </c>
      <c r="D441" s="12" t="s">
        <v>22</v>
      </c>
      <c r="E441" s="6">
        <v>1</v>
      </c>
      <c r="F441" s="12">
        <v>12.4</v>
      </c>
      <c r="G441" s="48"/>
      <c r="H441" s="12">
        <f>F441</f>
        <v>12.4</v>
      </c>
      <c r="I441" s="12"/>
      <c r="J441" s="48">
        <f t="shared" ref="J441:J444" si="142">F441</f>
        <v>12.4</v>
      </c>
      <c r="K441" s="48"/>
      <c r="L441" s="48"/>
      <c r="M441" s="48"/>
      <c r="N441" s="48">
        <f>F441</f>
        <v>12.4</v>
      </c>
    </row>
    <row r="442" spans="1:14" x14ac:dyDescent="0.2">
      <c r="A442" s="48"/>
      <c r="B442" s="48"/>
      <c r="C442" s="3"/>
      <c r="D442" s="12" t="s">
        <v>20</v>
      </c>
      <c r="E442" s="6">
        <v>2</v>
      </c>
      <c r="F442" s="12">
        <v>17.600000000000001</v>
      </c>
      <c r="G442" s="48"/>
      <c r="H442" s="12"/>
      <c r="I442" s="12">
        <f>F442</f>
        <v>17.600000000000001</v>
      </c>
      <c r="J442" s="48">
        <f t="shared" si="142"/>
        <v>17.600000000000001</v>
      </c>
      <c r="K442" s="48"/>
      <c r="L442" s="48"/>
      <c r="M442" s="48"/>
      <c r="N442" s="48">
        <f>F442</f>
        <v>17.600000000000001</v>
      </c>
    </row>
    <row r="443" spans="1:14" x14ac:dyDescent="0.2">
      <c r="A443" s="48"/>
      <c r="B443" s="48"/>
      <c r="C443" s="48"/>
      <c r="D443" s="12" t="s">
        <v>21</v>
      </c>
      <c r="E443" s="6">
        <v>3</v>
      </c>
      <c r="F443" s="12">
        <v>7.1</v>
      </c>
      <c r="G443" s="48"/>
      <c r="H443" s="12"/>
      <c r="I443" s="12">
        <f t="shared" ref="I443:I444" si="143">F443</f>
        <v>7.1</v>
      </c>
      <c r="J443" s="48">
        <f t="shared" si="142"/>
        <v>7.1</v>
      </c>
      <c r="K443" s="48"/>
      <c r="L443" s="48"/>
      <c r="M443" s="48"/>
      <c r="N443" s="48">
        <f t="shared" ref="N443:N444" si="144">F443</f>
        <v>7.1</v>
      </c>
    </row>
    <row r="444" spans="1:14" x14ac:dyDescent="0.2">
      <c r="A444" s="48"/>
      <c r="B444" s="48"/>
      <c r="C444" s="48"/>
      <c r="D444" s="12" t="s">
        <v>23</v>
      </c>
      <c r="E444" s="6">
        <v>4</v>
      </c>
      <c r="F444" s="12">
        <v>5.0999999999999996</v>
      </c>
      <c r="G444" s="48"/>
      <c r="H444" s="12"/>
      <c r="I444" s="12">
        <f t="shared" si="143"/>
        <v>5.0999999999999996</v>
      </c>
      <c r="J444" s="48">
        <f t="shared" si="142"/>
        <v>5.0999999999999996</v>
      </c>
      <c r="K444" s="48"/>
      <c r="L444" s="48"/>
      <c r="M444" s="48"/>
      <c r="N444" s="48">
        <f t="shared" si="144"/>
        <v>5.0999999999999996</v>
      </c>
    </row>
    <row r="445" spans="1:14" x14ac:dyDescent="0.2">
      <c r="A445" s="48"/>
      <c r="B445" s="48"/>
      <c r="C445" s="48"/>
      <c r="D445" s="12" t="s">
        <v>133</v>
      </c>
      <c r="E445" s="6">
        <v>5</v>
      </c>
      <c r="F445" s="48">
        <v>6.2</v>
      </c>
      <c r="G445" s="48"/>
      <c r="H445" s="12"/>
      <c r="I445" s="12"/>
      <c r="J445" s="48"/>
      <c r="K445" s="48">
        <f>F445</f>
        <v>6.2</v>
      </c>
      <c r="L445" s="48"/>
      <c r="M445" s="48"/>
      <c r="N445" s="48">
        <f>K445*$O$6</f>
        <v>1.8599999999999999</v>
      </c>
    </row>
    <row r="446" spans="1:14" x14ac:dyDescent="0.2">
      <c r="A446" s="67" t="s">
        <v>72</v>
      </c>
      <c r="B446" s="68"/>
      <c r="C446" s="68"/>
      <c r="D446" s="68"/>
      <c r="E446" s="68"/>
      <c r="F446" s="48"/>
      <c r="G446" s="48"/>
      <c r="H446" s="14">
        <f>SUM(H441:H444)</f>
        <v>12.4</v>
      </c>
      <c r="I446" s="14">
        <f>SUM(I441:I444)</f>
        <v>29.800000000000004</v>
      </c>
      <c r="J446" s="16">
        <f>SUM(J441:J444)</f>
        <v>42.2</v>
      </c>
      <c r="K446" s="14"/>
      <c r="L446" s="14"/>
      <c r="M446" s="14"/>
      <c r="N446" s="14">
        <f>SUM(N441:N445)</f>
        <v>44.06</v>
      </c>
    </row>
    <row r="447" spans="1:14" x14ac:dyDescent="0.2">
      <c r="A447" s="48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</row>
    <row r="448" spans="1:14" x14ac:dyDescent="0.2">
      <c r="A448" s="20"/>
      <c r="B448" s="77" t="s">
        <v>135</v>
      </c>
      <c r="C448" s="78"/>
      <c r="D448" s="79"/>
      <c r="E448" s="19"/>
      <c r="F448" s="20"/>
      <c r="G448" s="21"/>
      <c r="H448" s="20">
        <f t="shared" ref="H448:I448" si="145">H446+H439+H431+H423+H415</f>
        <v>182.2</v>
      </c>
      <c r="I448" s="20">
        <f t="shared" si="145"/>
        <v>128.6</v>
      </c>
      <c r="J448" s="20">
        <f>J446+J439+J431+J423+J415</f>
        <v>310.8</v>
      </c>
      <c r="K448" s="20"/>
      <c r="L448" s="20"/>
      <c r="M448" s="20"/>
      <c r="N448" s="20">
        <f>N446+N439+N431+N423+N415</f>
        <v>322.70999999999998</v>
      </c>
    </row>
    <row r="449" spans="1:14" x14ac:dyDescent="0.2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</row>
    <row r="450" spans="1:14" x14ac:dyDescent="0.2">
      <c r="A450" s="48" t="s">
        <v>136</v>
      </c>
      <c r="B450" s="48" t="s">
        <v>19</v>
      </c>
      <c r="C450" s="3">
        <v>46</v>
      </c>
      <c r="D450" s="12" t="s">
        <v>22</v>
      </c>
      <c r="E450" s="6">
        <v>1</v>
      </c>
      <c r="F450" s="12">
        <v>86</v>
      </c>
      <c r="G450" s="48"/>
      <c r="H450" s="12">
        <f>F450</f>
        <v>86</v>
      </c>
      <c r="I450" s="12"/>
      <c r="J450" s="48">
        <f t="shared" ref="J450:J452" si="146">F450</f>
        <v>86</v>
      </c>
      <c r="K450" s="48"/>
      <c r="L450" s="48"/>
      <c r="M450" s="48"/>
      <c r="N450" s="48">
        <f>F450</f>
        <v>86</v>
      </c>
    </row>
    <row r="451" spans="1:14" x14ac:dyDescent="0.2">
      <c r="A451" s="48"/>
      <c r="B451" s="48"/>
      <c r="C451" s="48"/>
      <c r="D451" s="12" t="s">
        <v>23</v>
      </c>
      <c r="E451" s="6">
        <v>2</v>
      </c>
      <c r="F451" s="12">
        <v>4.5999999999999996</v>
      </c>
      <c r="G451" s="48"/>
      <c r="H451" s="12"/>
      <c r="I451" s="12">
        <f>F451</f>
        <v>4.5999999999999996</v>
      </c>
      <c r="J451" s="48">
        <f t="shared" si="146"/>
        <v>4.5999999999999996</v>
      </c>
      <c r="K451" s="48"/>
      <c r="L451" s="48"/>
      <c r="M451" s="48"/>
      <c r="N451" s="48">
        <f t="shared" ref="N451:N452" si="147">F451</f>
        <v>4.5999999999999996</v>
      </c>
    </row>
    <row r="452" spans="1:14" x14ac:dyDescent="0.2">
      <c r="A452" s="48"/>
      <c r="B452" s="48"/>
      <c r="C452" s="48"/>
      <c r="D452" s="12" t="s">
        <v>23</v>
      </c>
      <c r="E452" s="6">
        <v>3</v>
      </c>
      <c r="F452" s="12">
        <v>1.7</v>
      </c>
      <c r="G452" s="48"/>
      <c r="H452" s="12"/>
      <c r="I452" s="12">
        <f>F452</f>
        <v>1.7</v>
      </c>
      <c r="J452" s="48">
        <f t="shared" si="146"/>
        <v>1.7</v>
      </c>
      <c r="K452" s="48"/>
      <c r="L452" s="48"/>
      <c r="M452" s="48"/>
      <c r="N452" s="48">
        <f t="shared" si="147"/>
        <v>1.7</v>
      </c>
    </row>
    <row r="453" spans="1:14" x14ac:dyDescent="0.2">
      <c r="A453" s="48"/>
      <c r="B453" s="48"/>
      <c r="C453" s="48"/>
      <c r="D453" s="12" t="s">
        <v>133</v>
      </c>
      <c r="E453" s="6">
        <v>4</v>
      </c>
      <c r="F453" s="48">
        <v>8.6999999999999993</v>
      </c>
      <c r="G453" s="48"/>
      <c r="H453" s="12"/>
      <c r="I453" s="12"/>
      <c r="J453" s="48"/>
      <c r="K453" s="48">
        <f>F453</f>
        <v>8.6999999999999993</v>
      </c>
      <c r="L453" s="48"/>
      <c r="M453" s="48"/>
      <c r="N453" s="48">
        <f>K453*$O$6</f>
        <v>2.61</v>
      </c>
    </row>
    <row r="454" spans="1:14" x14ac:dyDescent="0.2">
      <c r="A454" s="67" t="s">
        <v>87</v>
      </c>
      <c r="B454" s="68"/>
      <c r="C454" s="68"/>
      <c r="D454" s="68"/>
      <c r="E454" s="68"/>
      <c r="F454" s="48"/>
      <c r="G454" s="48"/>
      <c r="H454" s="14">
        <f>SUM(H450:H453)</f>
        <v>86</v>
      </c>
      <c r="I454" s="14">
        <f>SUM(I451:I453)</f>
        <v>6.3</v>
      </c>
      <c r="J454" s="16">
        <f>SUM(J450:J453)</f>
        <v>92.3</v>
      </c>
      <c r="K454" s="13"/>
      <c r="L454" s="13"/>
      <c r="M454" s="13"/>
      <c r="N454" s="14">
        <f>SUM(N450:N453)</f>
        <v>94.91</v>
      </c>
    </row>
    <row r="455" spans="1:14" x14ac:dyDescent="0.2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</row>
    <row r="456" spans="1:14" x14ac:dyDescent="0.2">
      <c r="A456" s="48" t="s">
        <v>136</v>
      </c>
      <c r="B456" s="48" t="s">
        <v>19</v>
      </c>
      <c r="C456" s="3">
        <v>47</v>
      </c>
      <c r="D456" s="12" t="s">
        <v>22</v>
      </c>
      <c r="E456" s="6">
        <v>1</v>
      </c>
      <c r="F456" s="12">
        <v>21</v>
      </c>
      <c r="G456" s="48"/>
      <c r="H456" s="12">
        <f>F456</f>
        <v>21</v>
      </c>
      <c r="I456" s="12"/>
      <c r="J456" s="48">
        <f t="shared" ref="J456:J460" si="148">F456</f>
        <v>21</v>
      </c>
      <c r="K456" s="48"/>
      <c r="L456" s="48"/>
      <c r="M456" s="48"/>
      <c r="N456" s="48">
        <f>F456</f>
        <v>21</v>
      </c>
    </row>
    <row r="457" spans="1:14" x14ac:dyDescent="0.2">
      <c r="A457" s="48"/>
      <c r="B457" s="48"/>
      <c r="C457" s="3"/>
      <c r="D457" s="12" t="s">
        <v>22</v>
      </c>
      <c r="E457" s="6">
        <v>2</v>
      </c>
      <c r="F457" s="12">
        <v>15.9</v>
      </c>
      <c r="G457" s="48"/>
      <c r="H457" s="12">
        <f>F457</f>
        <v>15.9</v>
      </c>
      <c r="I457" s="12"/>
      <c r="J457" s="48">
        <f t="shared" si="148"/>
        <v>15.9</v>
      </c>
      <c r="K457" s="48"/>
      <c r="L457" s="48"/>
      <c r="M457" s="48"/>
      <c r="N457" s="48">
        <f>F457</f>
        <v>15.9</v>
      </c>
    </row>
    <row r="458" spans="1:14" x14ac:dyDescent="0.2">
      <c r="A458" s="48"/>
      <c r="B458" s="48"/>
      <c r="C458" s="3"/>
      <c r="D458" s="12" t="s">
        <v>20</v>
      </c>
      <c r="E458" s="6">
        <v>3</v>
      </c>
      <c r="F458" s="12">
        <v>13.9</v>
      </c>
      <c r="G458" s="48"/>
      <c r="H458" s="12"/>
      <c r="I458" s="12">
        <f>F458</f>
        <v>13.9</v>
      </c>
      <c r="J458" s="48">
        <f t="shared" si="148"/>
        <v>13.9</v>
      </c>
      <c r="K458" s="48"/>
      <c r="L458" s="48"/>
      <c r="M458" s="48"/>
      <c r="N458" s="48">
        <f>F458</f>
        <v>13.9</v>
      </c>
    </row>
    <row r="459" spans="1:14" x14ac:dyDescent="0.2">
      <c r="A459" s="48"/>
      <c r="B459" s="48"/>
      <c r="C459" s="48"/>
      <c r="D459" s="12" t="s">
        <v>21</v>
      </c>
      <c r="E459" s="6">
        <v>4</v>
      </c>
      <c r="F459" s="12">
        <v>8.5</v>
      </c>
      <c r="G459" s="48"/>
      <c r="H459" s="12"/>
      <c r="I459" s="12">
        <f t="shared" ref="I459:I460" si="149">F459</f>
        <v>8.5</v>
      </c>
      <c r="J459" s="48">
        <f t="shared" si="148"/>
        <v>8.5</v>
      </c>
      <c r="K459" s="48"/>
      <c r="L459" s="48"/>
      <c r="M459" s="48"/>
      <c r="N459" s="48">
        <f t="shared" ref="N459:N460" si="150">F459</f>
        <v>8.5</v>
      </c>
    </row>
    <row r="460" spans="1:14" x14ac:dyDescent="0.2">
      <c r="A460" s="48"/>
      <c r="B460" s="48"/>
      <c r="C460" s="48"/>
      <c r="D460" s="12" t="s">
        <v>23</v>
      </c>
      <c r="E460" s="6">
        <v>5</v>
      </c>
      <c r="F460" s="12">
        <v>7.6</v>
      </c>
      <c r="G460" s="48"/>
      <c r="H460" s="12"/>
      <c r="I460" s="12">
        <f t="shared" si="149"/>
        <v>7.6</v>
      </c>
      <c r="J460" s="48">
        <f t="shared" si="148"/>
        <v>7.6</v>
      </c>
      <c r="K460" s="48"/>
      <c r="L460" s="48"/>
      <c r="M460" s="48"/>
      <c r="N460" s="48">
        <f t="shared" si="150"/>
        <v>7.6</v>
      </c>
    </row>
    <row r="461" spans="1:14" x14ac:dyDescent="0.2">
      <c r="A461" s="48"/>
      <c r="B461" s="48"/>
      <c r="C461" s="48"/>
      <c r="D461" s="12" t="s">
        <v>133</v>
      </c>
      <c r="E461" s="6">
        <v>6</v>
      </c>
      <c r="F461" s="48">
        <v>8.5</v>
      </c>
      <c r="G461" s="48"/>
      <c r="H461" s="12"/>
      <c r="I461" s="12"/>
      <c r="J461" s="48"/>
      <c r="K461" s="48">
        <f>F461</f>
        <v>8.5</v>
      </c>
      <c r="L461" s="48"/>
      <c r="M461" s="48"/>
      <c r="N461" s="48">
        <f>K461*$O$6</f>
        <v>2.5499999999999998</v>
      </c>
    </row>
    <row r="462" spans="1:14" x14ac:dyDescent="0.2">
      <c r="A462" s="67" t="s">
        <v>88</v>
      </c>
      <c r="B462" s="68"/>
      <c r="C462" s="68"/>
      <c r="D462" s="68"/>
      <c r="E462" s="68"/>
      <c r="F462" s="48"/>
      <c r="G462" s="48"/>
      <c r="H462" s="14">
        <f>SUM(H456:H460)</f>
        <v>36.9</v>
      </c>
      <c r="I462" s="14">
        <f>SUM(I456:I460)</f>
        <v>30</v>
      </c>
      <c r="J462" s="16">
        <f>SUM(J456:J460)</f>
        <v>66.899999999999991</v>
      </c>
      <c r="K462" s="14"/>
      <c r="L462" s="14"/>
      <c r="M462" s="14"/>
      <c r="N462" s="14">
        <f>SUM(N456:N461)</f>
        <v>69.449999999999989</v>
      </c>
    </row>
    <row r="463" spans="1:14" x14ac:dyDescent="0.2">
      <c r="A463" s="48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</row>
    <row r="464" spans="1:14" x14ac:dyDescent="0.2">
      <c r="A464" s="48" t="s">
        <v>136</v>
      </c>
      <c r="B464" s="48" t="s">
        <v>19</v>
      </c>
      <c r="C464" s="3">
        <v>48</v>
      </c>
      <c r="D464" s="12" t="s">
        <v>22</v>
      </c>
      <c r="E464" s="6">
        <v>1</v>
      </c>
      <c r="F464" s="12">
        <v>19.3</v>
      </c>
      <c r="G464" s="48"/>
      <c r="H464" s="12">
        <f>F464</f>
        <v>19.3</v>
      </c>
      <c r="I464" s="12"/>
      <c r="J464" s="48">
        <f t="shared" ref="J464:J468" si="151">F464</f>
        <v>19.3</v>
      </c>
      <c r="K464" s="48"/>
      <c r="L464" s="48"/>
      <c r="M464" s="48"/>
      <c r="N464" s="48">
        <f>F464</f>
        <v>19.3</v>
      </c>
    </row>
    <row r="465" spans="1:14" x14ac:dyDescent="0.2">
      <c r="A465" s="48"/>
      <c r="B465" s="48"/>
      <c r="C465" s="3"/>
      <c r="D465" s="12" t="s">
        <v>20</v>
      </c>
      <c r="E465" s="6">
        <v>2</v>
      </c>
      <c r="F465" s="12">
        <v>14</v>
      </c>
      <c r="G465" s="48"/>
      <c r="H465" s="12"/>
      <c r="I465" s="12">
        <f>F465</f>
        <v>14</v>
      </c>
      <c r="J465" s="48">
        <f t="shared" si="151"/>
        <v>14</v>
      </c>
      <c r="K465" s="48"/>
      <c r="L465" s="48"/>
      <c r="M465" s="48"/>
      <c r="N465" s="48">
        <f>F465</f>
        <v>14</v>
      </c>
    </row>
    <row r="466" spans="1:14" x14ac:dyDescent="0.2">
      <c r="A466" s="48"/>
      <c r="B466" s="48"/>
      <c r="C466" s="3"/>
      <c r="D466" s="12" t="s">
        <v>29</v>
      </c>
      <c r="E466" s="6">
        <v>3</v>
      </c>
      <c r="F466" s="12">
        <v>8.4</v>
      </c>
      <c r="G466" s="48"/>
      <c r="H466" s="12"/>
      <c r="I466" s="12">
        <f>F466</f>
        <v>8.4</v>
      </c>
      <c r="J466" s="48">
        <f t="shared" si="151"/>
        <v>8.4</v>
      </c>
      <c r="K466" s="48"/>
      <c r="L466" s="48"/>
      <c r="M466" s="48"/>
      <c r="N466" s="48">
        <f>F466</f>
        <v>8.4</v>
      </c>
    </row>
    <row r="467" spans="1:14" x14ac:dyDescent="0.2">
      <c r="A467" s="48"/>
      <c r="B467" s="48"/>
      <c r="C467" s="48"/>
      <c r="D467" s="12" t="s">
        <v>21</v>
      </c>
      <c r="E467" s="6">
        <v>4</v>
      </c>
      <c r="F467" s="12">
        <v>9.5</v>
      </c>
      <c r="G467" s="48"/>
      <c r="H467" s="12"/>
      <c r="I467" s="12">
        <f t="shared" ref="I467:I468" si="152">F467</f>
        <v>9.5</v>
      </c>
      <c r="J467" s="48">
        <f t="shared" si="151"/>
        <v>9.5</v>
      </c>
      <c r="K467" s="48"/>
      <c r="L467" s="48"/>
      <c r="M467" s="48"/>
      <c r="N467" s="48">
        <f t="shared" ref="N467:N468" si="153">F467</f>
        <v>9.5</v>
      </c>
    </row>
    <row r="468" spans="1:14" x14ac:dyDescent="0.2">
      <c r="A468" s="48"/>
      <c r="B468" s="48"/>
      <c r="C468" s="48"/>
      <c r="D468" s="12" t="s">
        <v>23</v>
      </c>
      <c r="E468" s="6">
        <v>5</v>
      </c>
      <c r="F468" s="12">
        <v>4</v>
      </c>
      <c r="G468" s="48"/>
      <c r="H468" s="12"/>
      <c r="I468" s="12">
        <f t="shared" si="152"/>
        <v>4</v>
      </c>
      <c r="J468" s="48">
        <f t="shared" si="151"/>
        <v>4</v>
      </c>
      <c r="K468" s="48"/>
      <c r="L468" s="48"/>
      <c r="M468" s="48"/>
      <c r="N468" s="48">
        <f t="shared" si="153"/>
        <v>4</v>
      </c>
    </row>
    <row r="469" spans="1:14" x14ac:dyDescent="0.2">
      <c r="A469" s="48"/>
      <c r="B469" s="48"/>
      <c r="C469" s="48"/>
      <c r="D469" s="12" t="s">
        <v>133</v>
      </c>
      <c r="E469" s="6">
        <v>6</v>
      </c>
      <c r="F469" s="48">
        <v>8</v>
      </c>
      <c r="G469" s="48"/>
      <c r="H469" s="12"/>
      <c r="I469" s="12"/>
      <c r="J469" s="48"/>
      <c r="K469" s="48">
        <f>F469</f>
        <v>8</v>
      </c>
      <c r="L469" s="48"/>
      <c r="M469" s="48"/>
      <c r="N469" s="48">
        <f>K469*$O$6</f>
        <v>2.4</v>
      </c>
    </row>
    <row r="470" spans="1:14" x14ac:dyDescent="0.2">
      <c r="A470" s="67" t="s">
        <v>89</v>
      </c>
      <c r="B470" s="68"/>
      <c r="C470" s="68"/>
      <c r="D470" s="68"/>
      <c r="E470" s="68"/>
      <c r="F470" s="48"/>
      <c r="G470" s="48"/>
      <c r="H470" s="14">
        <f>SUM(H464:H468)</f>
        <v>19.3</v>
      </c>
      <c r="I470" s="14">
        <f>SUM(I464:I468)</f>
        <v>35.9</v>
      </c>
      <c r="J470" s="16">
        <f>SUM(J464:J468)</f>
        <v>55.199999999999996</v>
      </c>
      <c r="K470" s="14"/>
      <c r="L470" s="14"/>
      <c r="M470" s="14"/>
      <c r="N470" s="14">
        <f>SUM(N464:N469)</f>
        <v>57.599999999999994</v>
      </c>
    </row>
    <row r="471" spans="1:14" x14ac:dyDescent="0.2">
      <c r="A471" s="48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</row>
    <row r="472" spans="1:14" x14ac:dyDescent="0.2">
      <c r="A472" s="48" t="s">
        <v>136</v>
      </c>
      <c r="B472" s="48" t="s">
        <v>19</v>
      </c>
      <c r="C472" s="3">
        <v>49</v>
      </c>
      <c r="D472" s="12" t="s">
        <v>22</v>
      </c>
      <c r="E472" s="6">
        <v>1</v>
      </c>
      <c r="F472" s="12">
        <v>12.3</v>
      </c>
      <c r="G472" s="48"/>
      <c r="H472" s="12">
        <f>F472</f>
        <v>12.3</v>
      </c>
      <c r="I472" s="12"/>
      <c r="J472" s="48">
        <f t="shared" ref="J472:J476" si="154">F472</f>
        <v>12.3</v>
      </c>
      <c r="K472" s="48"/>
      <c r="L472" s="48"/>
      <c r="M472" s="48"/>
      <c r="N472" s="48">
        <f>F472</f>
        <v>12.3</v>
      </c>
    </row>
    <row r="473" spans="1:14" x14ac:dyDescent="0.2">
      <c r="A473" s="48"/>
      <c r="B473" s="48"/>
      <c r="C473" s="3"/>
      <c r="D473" s="12" t="s">
        <v>22</v>
      </c>
      <c r="E473" s="6">
        <v>2</v>
      </c>
      <c r="F473" s="12">
        <v>14.6</v>
      </c>
      <c r="G473" s="48"/>
      <c r="H473" s="12">
        <f>F473</f>
        <v>14.6</v>
      </c>
      <c r="I473" s="12"/>
      <c r="J473" s="48">
        <f t="shared" si="154"/>
        <v>14.6</v>
      </c>
      <c r="K473" s="48"/>
      <c r="L473" s="48"/>
      <c r="M473" s="48"/>
      <c r="N473" s="48">
        <f>F473</f>
        <v>14.6</v>
      </c>
    </row>
    <row r="474" spans="1:14" x14ac:dyDescent="0.2">
      <c r="A474" s="48"/>
      <c r="B474" s="48"/>
      <c r="C474" s="3"/>
      <c r="D474" s="12" t="s">
        <v>20</v>
      </c>
      <c r="E474" s="6">
        <v>3</v>
      </c>
      <c r="F474" s="12">
        <v>8.6999999999999993</v>
      </c>
      <c r="G474" s="48"/>
      <c r="H474" s="12"/>
      <c r="I474" s="12">
        <f>F474</f>
        <v>8.6999999999999993</v>
      </c>
      <c r="J474" s="48">
        <f t="shared" si="154"/>
        <v>8.6999999999999993</v>
      </c>
      <c r="K474" s="48"/>
      <c r="L474" s="48"/>
      <c r="M474" s="48"/>
      <c r="N474" s="48">
        <f>F474</f>
        <v>8.6999999999999993</v>
      </c>
    </row>
    <row r="475" spans="1:14" x14ac:dyDescent="0.2">
      <c r="A475" s="48"/>
      <c r="B475" s="48"/>
      <c r="C475" s="48"/>
      <c r="D475" s="12" t="s">
        <v>21</v>
      </c>
      <c r="E475" s="6">
        <v>4</v>
      </c>
      <c r="F475" s="12">
        <v>14</v>
      </c>
      <c r="G475" s="48"/>
      <c r="H475" s="12"/>
      <c r="I475" s="12">
        <f t="shared" ref="I475:I476" si="155">F475</f>
        <v>14</v>
      </c>
      <c r="J475" s="48">
        <f t="shared" si="154"/>
        <v>14</v>
      </c>
      <c r="K475" s="48"/>
      <c r="L475" s="48"/>
      <c r="M475" s="48"/>
      <c r="N475" s="48">
        <f t="shared" ref="N475:N476" si="156">F475</f>
        <v>14</v>
      </c>
    </row>
    <row r="476" spans="1:14" x14ac:dyDescent="0.2">
      <c r="A476" s="48"/>
      <c r="B476" s="48"/>
      <c r="C476" s="48"/>
      <c r="D476" s="12" t="s">
        <v>23</v>
      </c>
      <c r="E476" s="6">
        <v>5</v>
      </c>
      <c r="F476" s="12">
        <v>4.3</v>
      </c>
      <c r="G476" s="48"/>
      <c r="H476" s="12"/>
      <c r="I476" s="12">
        <f t="shared" si="155"/>
        <v>4.3</v>
      </c>
      <c r="J476" s="48">
        <f t="shared" si="154"/>
        <v>4.3</v>
      </c>
      <c r="K476" s="48"/>
      <c r="L476" s="48"/>
      <c r="M476" s="48"/>
      <c r="N476" s="48">
        <f t="shared" si="156"/>
        <v>4.3</v>
      </c>
    </row>
    <row r="477" spans="1:14" x14ac:dyDescent="0.2">
      <c r="A477" s="48"/>
      <c r="B477" s="48"/>
      <c r="C477" s="48"/>
      <c r="D477" s="12" t="s">
        <v>133</v>
      </c>
      <c r="E477" s="6">
        <v>6</v>
      </c>
      <c r="F477" s="48">
        <v>8</v>
      </c>
      <c r="G477" s="48"/>
      <c r="H477" s="12"/>
      <c r="I477" s="12"/>
      <c r="J477" s="48"/>
      <c r="K477" s="48">
        <f>F477</f>
        <v>8</v>
      </c>
      <c r="L477" s="48"/>
      <c r="M477" s="48"/>
      <c r="N477" s="48">
        <f>K477*$O$6</f>
        <v>2.4</v>
      </c>
    </row>
    <row r="478" spans="1:14" x14ac:dyDescent="0.2">
      <c r="A478" s="67" t="s">
        <v>90</v>
      </c>
      <c r="B478" s="68"/>
      <c r="C478" s="68"/>
      <c r="D478" s="68"/>
      <c r="E478" s="68"/>
      <c r="F478" s="48"/>
      <c r="G478" s="48"/>
      <c r="H478" s="14">
        <f>SUM(H472:H476)</f>
        <v>26.9</v>
      </c>
      <c r="I478" s="14">
        <f>SUM(I472:I476)</f>
        <v>27</v>
      </c>
      <c r="J478" s="16">
        <f>SUM(J472:J476)</f>
        <v>53.899999999999991</v>
      </c>
      <c r="K478" s="14"/>
      <c r="L478" s="14"/>
      <c r="M478" s="14"/>
      <c r="N478" s="14">
        <f>SUM(N472:N477)</f>
        <v>56.29999999999999</v>
      </c>
    </row>
    <row r="479" spans="1:14" x14ac:dyDescent="0.2">
      <c r="A479" s="48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</row>
    <row r="480" spans="1:14" x14ac:dyDescent="0.2">
      <c r="A480" s="48" t="s">
        <v>136</v>
      </c>
      <c r="B480" s="48" t="s">
        <v>19</v>
      </c>
      <c r="C480" s="3">
        <v>50</v>
      </c>
      <c r="D480" s="12" t="s">
        <v>22</v>
      </c>
      <c r="E480" s="6">
        <v>1</v>
      </c>
      <c r="F480" s="12">
        <v>12.3</v>
      </c>
      <c r="G480" s="48"/>
      <c r="H480" s="12">
        <f>F480</f>
        <v>12.3</v>
      </c>
      <c r="I480" s="12"/>
      <c r="J480" s="48">
        <f t="shared" ref="J480:J483" si="157">F480</f>
        <v>12.3</v>
      </c>
      <c r="K480" s="48"/>
      <c r="L480" s="48"/>
      <c r="M480" s="48"/>
      <c r="N480" s="48">
        <f>F480</f>
        <v>12.3</v>
      </c>
    </row>
    <row r="481" spans="1:14" x14ac:dyDescent="0.2">
      <c r="A481" s="48"/>
      <c r="B481" s="48"/>
      <c r="C481" s="3"/>
      <c r="D481" s="12" t="s">
        <v>20</v>
      </c>
      <c r="E481" s="6">
        <v>2</v>
      </c>
      <c r="F481" s="12">
        <v>17.8</v>
      </c>
      <c r="G481" s="48"/>
      <c r="H481" s="12"/>
      <c r="I481" s="12">
        <f>F481</f>
        <v>17.8</v>
      </c>
      <c r="J481" s="48">
        <f t="shared" si="157"/>
        <v>17.8</v>
      </c>
      <c r="K481" s="48"/>
      <c r="L481" s="48"/>
      <c r="M481" s="48"/>
      <c r="N481" s="48">
        <f>F481</f>
        <v>17.8</v>
      </c>
    </row>
    <row r="482" spans="1:14" x14ac:dyDescent="0.2">
      <c r="A482" s="48"/>
      <c r="B482" s="48"/>
      <c r="C482" s="48"/>
      <c r="D482" s="12" t="s">
        <v>21</v>
      </c>
      <c r="E482" s="6">
        <v>3</v>
      </c>
      <c r="F482" s="12">
        <v>7.2</v>
      </c>
      <c r="G482" s="48"/>
      <c r="H482" s="12"/>
      <c r="I482" s="12">
        <f t="shared" ref="I482:I483" si="158">F482</f>
        <v>7.2</v>
      </c>
      <c r="J482" s="48">
        <f t="shared" si="157"/>
        <v>7.2</v>
      </c>
      <c r="K482" s="48"/>
      <c r="L482" s="48"/>
      <c r="M482" s="48"/>
      <c r="N482" s="48">
        <f t="shared" ref="N482:N483" si="159">F482</f>
        <v>7.2</v>
      </c>
    </row>
    <row r="483" spans="1:14" x14ac:dyDescent="0.2">
      <c r="A483" s="48"/>
      <c r="B483" s="48"/>
      <c r="C483" s="48"/>
      <c r="D483" s="12" t="s">
        <v>23</v>
      </c>
      <c r="E483" s="6">
        <v>4</v>
      </c>
      <c r="F483" s="12">
        <v>5.0999999999999996</v>
      </c>
      <c r="G483" s="48"/>
      <c r="H483" s="12"/>
      <c r="I483" s="12">
        <f t="shared" si="158"/>
        <v>5.0999999999999996</v>
      </c>
      <c r="J483" s="48">
        <f t="shared" si="157"/>
        <v>5.0999999999999996</v>
      </c>
      <c r="K483" s="48"/>
      <c r="L483" s="48"/>
      <c r="M483" s="48"/>
      <c r="N483" s="48">
        <f t="shared" si="159"/>
        <v>5.0999999999999996</v>
      </c>
    </row>
    <row r="484" spans="1:14" x14ac:dyDescent="0.2">
      <c r="A484" s="48"/>
      <c r="B484" s="48"/>
      <c r="C484" s="48"/>
      <c r="D484" s="12" t="s">
        <v>133</v>
      </c>
      <c r="E484" s="6">
        <v>5</v>
      </c>
      <c r="F484" s="48">
        <v>6.1</v>
      </c>
      <c r="G484" s="48"/>
      <c r="H484" s="12"/>
      <c r="I484" s="12"/>
      <c r="J484" s="48"/>
      <c r="K484" s="48">
        <f>F484</f>
        <v>6.1</v>
      </c>
      <c r="L484" s="48"/>
      <c r="M484" s="48"/>
      <c r="N484" s="48">
        <f>K484*$O$6</f>
        <v>1.8299999999999998</v>
      </c>
    </row>
    <row r="485" spans="1:14" x14ac:dyDescent="0.2">
      <c r="A485" s="67" t="s">
        <v>91</v>
      </c>
      <c r="B485" s="68"/>
      <c r="C485" s="68"/>
      <c r="D485" s="68"/>
      <c r="E485" s="68"/>
      <c r="F485" s="48"/>
      <c r="G485" s="48"/>
      <c r="H485" s="14">
        <f>SUM(H480:H483)</f>
        <v>12.3</v>
      </c>
      <c r="I485" s="14">
        <f>SUM(I480:I483)</f>
        <v>30.1</v>
      </c>
      <c r="J485" s="16">
        <f>SUM(J480:J483)</f>
        <v>42.400000000000006</v>
      </c>
      <c r="K485" s="14"/>
      <c r="L485" s="14"/>
      <c r="M485" s="14"/>
      <c r="N485" s="14">
        <f>SUM(N480:N484)</f>
        <v>44.230000000000004</v>
      </c>
    </row>
    <row r="486" spans="1:14" x14ac:dyDescent="0.2">
      <c r="A486" s="48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</row>
    <row r="487" spans="1:14" x14ac:dyDescent="0.2">
      <c r="A487" s="20"/>
      <c r="B487" s="77" t="s">
        <v>137</v>
      </c>
      <c r="C487" s="78"/>
      <c r="D487" s="79"/>
      <c r="E487" s="19"/>
      <c r="F487" s="20"/>
      <c r="G487" s="21"/>
      <c r="H487" s="20">
        <f t="shared" ref="H487:I487" si="160">H485+H478+H470+H462+H454</f>
        <v>181.4</v>
      </c>
      <c r="I487" s="20">
        <f t="shared" si="160"/>
        <v>129.30000000000001</v>
      </c>
      <c r="J487" s="20">
        <f>J485+J478+J470+J462+J454</f>
        <v>310.7</v>
      </c>
      <c r="K487" s="20"/>
      <c r="L487" s="20"/>
      <c r="M487" s="20"/>
      <c r="N487" s="20">
        <f>N485+N478+N470+N462+N454</f>
        <v>322.49</v>
      </c>
    </row>
    <row r="488" spans="1:14" x14ac:dyDescent="0.2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</row>
    <row r="489" spans="1:14" x14ac:dyDescent="0.2">
      <c r="A489" s="48" t="s">
        <v>139</v>
      </c>
      <c r="B489" s="48" t="s">
        <v>19</v>
      </c>
      <c r="C489" s="3">
        <v>51</v>
      </c>
      <c r="D489" s="12" t="s">
        <v>22</v>
      </c>
      <c r="E489" s="6">
        <v>1</v>
      </c>
      <c r="F489" s="12">
        <v>85.5</v>
      </c>
      <c r="G489" s="48"/>
      <c r="H489" s="12">
        <f>F489</f>
        <v>85.5</v>
      </c>
      <c r="I489" s="12"/>
      <c r="J489" s="48">
        <f t="shared" ref="J489:J491" si="161">F489</f>
        <v>85.5</v>
      </c>
      <c r="K489" s="48"/>
      <c r="L489" s="48"/>
      <c r="M489" s="48"/>
      <c r="N489" s="48">
        <f>F489</f>
        <v>85.5</v>
      </c>
    </row>
    <row r="490" spans="1:14" x14ac:dyDescent="0.2">
      <c r="A490" s="48"/>
      <c r="B490" s="48"/>
      <c r="C490" s="48"/>
      <c r="D490" s="12" t="s">
        <v>23</v>
      </c>
      <c r="E490" s="6">
        <v>2</v>
      </c>
      <c r="F490" s="12">
        <v>4.7</v>
      </c>
      <c r="G490" s="48"/>
      <c r="H490" s="12"/>
      <c r="I490" s="12">
        <f>F490</f>
        <v>4.7</v>
      </c>
      <c r="J490" s="48">
        <f t="shared" si="161"/>
        <v>4.7</v>
      </c>
      <c r="K490" s="48"/>
      <c r="L490" s="48"/>
      <c r="M490" s="48"/>
      <c r="N490" s="48">
        <f t="shared" ref="N490:N491" si="162">F490</f>
        <v>4.7</v>
      </c>
    </row>
    <row r="491" spans="1:14" x14ac:dyDescent="0.2">
      <c r="A491" s="48"/>
      <c r="B491" s="48"/>
      <c r="C491" s="48"/>
      <c r="D491" s="12" t="s">
        <v>23</v>
      </c>
      <c r="E491" s="6">
        <v>3</v>
      </c>
      <c r="F491" s="12">
        <v>1.9</v>
      </c>
      <c r="G491" s="48"/>
      <c r="H491" s="12"/>
      <c r="I491" s="12">
        <f>F491</f>
        <v>1.9</v>
      </c>
      <c r="J491" s="48">
        <f t="shared" si="161"/>
        <v>1.9</v>
      </c>
      <c r="K491" s="48"/>
      <c r="L491" s="48"/>
      <c r="M491" s="48"/>
      <c r="N491" s="48">
        <f t="shared" si="162"/>
        <v>1.9</v>
      </c>
    </row>
    <row r="492" spans="1:14" x14ac:dyDescent="0.2">
      <c r="A492" s="48"/>
      <c r="B492" s="48"/>
      <c r="C492" s="48"/>
      <c r="D492" s="12" t="s">
        <v>133</v>
      </c>
      <c r="E492" s="6">
        <v>4</v>
      </c>
      <c r="F492" s="48">
        <v>8.9</v>
      </c>
      <c r="G492" s="48"/>
      <c r="H492" s="12"/>
      <c r="I492" s="12"/>
      <c r="J492" s="48"/>
      <c r="K492" s="48">
        <f>F492</f>
        <v>8.9</v>
      </c>
      <c r="L492" s="48"/>
      <c r="M492" s="48"/>
      <c r="N492" s="48">
        <f>K492*$O$6</f>
        <v>2.67</v>
      </c>
    </row>
    <row r="493" spans="1:14" x14ac:dyDescent="0.2">
      <c r="A493" s="67" t="s">
        <v>92</v>
      </c>
      <c r="B493" s="68"/>
      <c r="C493" s="68"/>
      <c r="D493" s="68"/>
      <c r="E493" s="68"/>
      <c r="F493" s="48"/>
      <c r="G493" s="48"/>
      <c r="H493" s="14">
        <f>SUM(H489:H492)</f>
        <v>85.5</v>
      </c>
      <c r="I493" s="14">
        <f>SUM(I490:I492)</f>
        <v>6.6</v>
      </c>
      <c r="J493" s="16">
        <f>SUM(J489:J492)</f>
        <v>92.100000000000009</v>
      </c>
      <c r="K493" s="13"/>
      <c r="L493" s="13"/>
      <c r="M493" s="13"/>
      <c r="N493" s="14">
        <f>SUM(N489:N492)</f>
        <v>94.77000000000001</v>
      </c>
    </row>
    <row r="494" spans="1:14" x14ac:dyDescent="0.2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</row>
    <row r="495" spans="1:14" x14ac:dyDescent="0.2">
      <c r="A495" s="48" t="s">
        <v>139</v>
      </c>
      <c r="B495" s="48" t="s">
        <v>19</v>
      </c>
      <c r="C495" s="3">
        <v>52</v>
      </c>
      <c r="D495" s="12" t="s">
        <v>22</v>
      </c>
      <c r="E495" s="6">
        <v>1</v>
      </c>
      <c r="F495" s="12">
        <v>20.6</v>
      </c>
      <c r="G495" s="48"/>
      <c r="H495" s="12">
        <f>F495</f>
        <v>20.6</v>
      </c>
      <c r="I495" s="12"/>
      <c r="J495" s="48">
        <f t="shared" ref="J495:J499" si="163">F495</f>
        <v>20.6</v>
      </c>
      <c r="K495" s="48"/>
      <c r="L495" s="48"/>
      <c r="M495" s="48"/>
      <c r="N495" s="48">
        <f>F495</f>
        <v>20.6</v>
      </c>
    </row>
    <row r="496" spans="1:14" x14ac:dyDescent="0.2">
      <c r="A496" s="48"/>
      <c r="B496" s="48"/>
      <c r="C496" s="3"/>
      <c r="D496" s="12" t="s">
        <v>22</v>
      </c>
      <c r="E496" s="6">
        <v>2</v>
      </c>
      <c r="F496" s="12">
        <v>16</v>
      </c>
      <c r="G496" s="48"/>
      <c r="H496" s="12">
        <f>F496</f>
        <v>16</v>
      </c>
      <c r="I496" s="12"/>
      <c r="J496" s="48">
        <f t="shared" si="163"/>
        <v>16</v>
      </c>
      <c r="K496" s="48"/>
      <c r="L496" s="48"/>
      <c r="M496" s="48"/>
      <c r="N496" s="48">
        <f>F496</f>
        <v>16</v>
      </c>
    </row>
    <row r="497" spans="1:14" x14ac:dyDescent="0.2">
      <c r="A497" s="48"/>
      <c r="B497" s="48"/>
      <c r="C497" s="3"/>
      <c r="D497" s="12" t="s">
        <v>20</v>
      </c>
      <c r="E497" s="6">
        <v>3</v>
      </c>
      <c r="F497" s="12">
        <v>16.100000000000001</v>
      </c>
      <c r="G497" s="48"/>
      <c r="H497" s="12"/>
      <c r="I497" s="12">
        <f>F497</f>
        <v>16.100000000000001</v>
      </c>
      <c r="J497" s="48">
        <f t="shared" si="163"/>
        <v>16.100000000000001</v>
      </c>
      <c r="K497" s="48"/>
      <c r="L497" s="48"/>
      <c r="M497" s="48"/>
      <c r="N497" s="48">
        <f>F497</f>
        <v>16.100000000000001</v>
      </c>
    </row>
    <row r="498" spans="1:14" x14ac:dyDescent="0.2">
      <c r="A498" s="48"/>
      <c r="B498" s="48"/>
      <c r="C498" s="48"/>
      <c r="D498" s="12" t="s">
        <v>21</v>
      </c>
      <c r="E498" s="6">
        <v>4</v>
      </c>
      <c r="F498" s="12">
        <v>8.6</v>
      </c>
      <c r="G498" s="48"/>
      <c r="H498" s="12"/>
      <c r="I498" s="12">
        <f t="shared" ref="I498:I499" si="164">F498</f>
        <v>8.6</v>
      </c>
      <c r="J498" s="48">
        <f t="shared" si="163"/>
        <v>8.6</v>
      </c>
      <c r="K498" s="48"/>
      <c r="L498" s="48"/>
      <c r="M498" s="48"/>
      <c r="N498" s="48">
        <f t="shared" ref="N498:N499" si="165">F498</f>
        <v>8.6</v>
      </c>
    </row>
    <row r="499" spans="1:14" x14ac:dyDescent="0.2">
      <c r="A499" s="48"/>
      <c r="B499" s="48"/>
      <c r="C499" s="48"/>
      <c r="D499" s="12" t="s">
        <v>23</v>
      </c>
      <c r="E499" s="6">
        <v>5</v>
      </c>
      <c r="F499" s="12">
        <v>5.6</v>
      </c>
      <c r="G499" s="48"/>
      <c r="H499" s="12"/>
      <c r="I499" s="12">
        <f t="shared" si="164"/>
        <v>5.6</v>
      </c>
      <c r="J499" s="48">
        <f t="shared" si="163"/>
        <v>5.6</v>
      </c>
      <c r="K499" s="48"/>
      <c r="L499" s="48"/>
      <c r="M499" s="48"/>
      <c r="N499" s="48">
        <f t="shared" si="165"/>
        <v>5.6</v>
      </c>
    </row>
    <row r="500" spans="1:14" x14ac:dyDescent="0.2">
      <c r="A500" s="48"/>
      <c r="B500" s="48"/>
      <c r="C500" s="48"/>
      <c r="D500" s="12" t="s">
        <v>133</v>
      </c>
      <c r="E500" s="6">
        <v>6</v>
      </c>
      <c r="F500" s="48">
        <v>8.4</v>
      </c>
      <c r="G500" s="48"/>
      <c r="H500" s="12"/>
      <c r="I500" s="12"/>
      <c r="J500" s="48"/>
      <c r="K500" s="48">
        <f>F500</f>
        <v>8.4</v>
      </c>
      <c r="L500" s="48"/>
      <c r="M500" s="48"/>
      <c r="N500" s="48">
        <f>K500*$O$6</f>
        <v>2.52</v>
      </c>
    </row>
    <row r="501" spans="1:14" x14ac:dyDescent="0.2">
      <c r="A501" s="67" t="s">
        <v>93</v>
      </c>
      <c r="B501" s="68"/>
      <c r="C501" s="68"/>
      <c r="D501" s="68"/>
      <c r="E501" s="68"/>
      <c r="F501" s="48"/>
      <c r="G501" s="48"/>
      <c r="H501" s="14">
        <f>SUM(H495:H499)</f>
        <v>36.6</v>
      </c>
      <c r="I501" s="14">
        <f>SUM(I495:I499)</f>
        <v>30.300000000000004</v>
      </c>
      <c r="J501" s="16">
        <f>SUM(J495:J499)</f>
        <v>66.900000000000006</v>
      </c>
      <c r="K501" s="14"/>
      <c r="L501" s="14"/>
      <c r="M501" s="14"/>
      <c r="N501" s="14">
        <f>SUM(N495:N500)</f>
        <v>69.42</v>
      </c>
    </row>
    <row r="502" spans="1:14" x14ac:dyDescent="0.2">
      <c r="A502" s="48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</row>
    <row r="503" spans="1:14" x14ac:dyDescent="0.2">
      <c r="A503" s="48" t="s">
        <v>139</v>
      </c>
      <c r="B503" s="48" t="s">
        <v>19</v>
      </c>
      <c r="C503" s="3">
        <v>53</v>
      </c>
      <c r="D503" s="12" t="s">
        <v>22</v>
      </c>
      <c r="E503" s="6">
        <v>1</v>
      </c>
      <c r="F503" s="12">
        <v>19.7</v>
      </c>
      <c r="G503" s="48"/>
      <c r="H503" s="12">
        <f>F503</f>
        <v>19.7</v>
      </c>
      <c r="I503" s="12"/>
      <c r="J503" s="48">
        <f t="shared" ref="J503:J507" si="166">F503</f>
        <v>19.7</v>
      </c>
      <c r="K503" s="48"/>
      <c r="L503" s="48"/>
      <c r="M503" s="48"/>
      <c r="N503" s="48">
        <f>F503</f>
        <v>19.7</v>
      </c>
    </row>
    <row r="504" spans="1:14" x14ac:dyDescent="0.2">
      <c r="A504" s="48"/>
      <c r="B504" s="48"/>
      <c r="C504" s="3"/>
      <c r="D504" s="12" t="s">
        <v>20</v>
      </c>
      <c r="E504" s="6">
        <v>2</v>
      </c>
      <c r="F504" s="12">
        <v>13.7</v>
      </c>
      <c r="G504" s="48"/>
      <c r="H504" s="12"/>
      <c r="I504" s="12">
        <f>F504</f>
        <v>13.7</v>
      </c>
      <c r="J504" s="48">
        <f t="shared" si="166"/>
        <v>13.7</v>
      </c>
      <c r="K504" s="48"/>
      <c r="L504" s="48"/>
      <c r="M504" s="48"/>
      <c r="N504" s="48">
        <f>F504</f>
        <v>13.7</v>
      </c>
    </row>
    <row r="505" spans="1:14" x14ac:dyDescent="0.2">
      <c r="A505" s="48"/>
      <c r="B505" s="48"/>
      <c r="C505" s="3"/>
      <c r="D505" s="12" t="s">
        <v>29</v>
      </c>
      <c r="E505" s="6">
        <v>3</v>
      </c>
      <c r="F505" s="12">
        <v>8.6</v>
      </c>
      <c r="G505" s="48"/>
      <c r="H505" s="12"/>
      <c r="I505" s="12">
        <f>F505</f>
        <v>8.6</v>
      </c>
      <c r="J505" s="48">
        <f t="shared" si="166"/>
        <v>8.6</v>
      </c>
      <c r="K505" s="48"/>
      <c r="L505" s="48"/>
      <c r="M505" s="48"/>
      <c r="N505" s="48">
        <f>F505</f>
        <v>8.6</v>
      </c>
    </row>
    <row r="506" spans="1:14" x14ac:dyDescent="0.2">
      <c r="A506" s="48"/>
      <c r="B506" s="48"/>
      <c r="C506" s="48"/>
      <c r="D506" s="12" t="s">
        <v>21</v>
      </c>
      <c r="E506" s="6">
        <v>4</v>
      </c>
      <c r="F506" s="12">
        <v>9.3000000000000007</v>
      </c>
      <c r="G506" s="48"/>
      <c r="H506" s="12"/>
      <c r="I506" s="12">
        <f t="shared" ref="I506:I507" si="167">F506</f>
        <v>9.3000000000000007</v>
      </c>
      <c r="J506" s="48">
        <f t="shared" si="166"/>
        <v>9.3000000000000007</v>
      </c>
      <c r="K506" s="48"/>
      <c r="L506" s="48"/>
      <c r="M506" s="48"/>
      <c r="N506" s="48">
        <f t="shared" ref="N506:N507" si="168">F506</f>
        <v>9.3000000000000007</v>
      </c>
    </row>
    <row r="507" spans="1:14" x14ac:dyDescent="0.2">
      <c r="A507" s="48"/>
      <c r="B507" s="48"/>
      <c r="C507" s="48"/>
      <c r="D507" s="12" t="s">
        <v>23</v>
      </c>
      <c r="E507" s="6">
        <v>5</v>
      </c>
      <c r="F507" s="12">
        <v>4</v>
      </c>
      <c r="G507" s="48"/>
      <c r="H507" s="12"/>
      <c r="I507" s="12">
        <f t="shared" si="167"/>
        <v>4</v>
      </c>
      <c r="J507" s="48">
        <f t="shared" si="166"/>
        <v>4</v>
      </c>
      <c r="K507" s="48"/>
      <c r="L507" s="48"/>
      <c r="M507" s="48"/>
      <c r="N507" s="48">
        <f t="shared" si="168"/>
        <v>4</v>
      </c>
    </row>
    <row r="508" spans="1:14" x14ac:dyDescent="0.2">
      <c r="A508" s="48"/>
      <c r="B508" s="48"/>
      <c r="C508" s="48"/>
      <c r="D508" s="12" t="s">
        <v>133</v>
      </c>
      <c r="E508" s="6">
        <v>6</v>
      </c>
      <c r="F508" s="48">
        <v>8</v>
      </c>
      <c r="G508" s="48"/>
      <c r="H508" s="12"/>
      <c r="I508" s="12"/>
      <c r="J508" s="48"/>
      <c r="K508" s="48">
        <f>F508</f>
        <v>8</v>
      </c>
      <c r="L508" s="48"/>
      <c r="M508" s="48"/>
      <c r="N508" s="48">
        <f>K508*$O$6</f>
        <v>2.4</v>
      </c>
    </row>
    <row r="509" spans="1:14" x14ac:dyDescent="0.2">
      <c r="A509" s="67" t="s">
        <v>94</v>
      </c>
      <c r="B509" s="68"/>
      <c r="C509" s="68"/>
      <c r="D509" s="68"/>
      <c r="E509" s="68"/>
      <c r="F509" s="48"/>
      <c r="G509" s="48"/>
      <c r="H509" s="14">
        <f>SUM(H503:H507)</f>
        <v>19.7</v>
      </c>
      <c r="I509" s="14">
        <f>SUM(I503:I507)</f>
        <v>35.599999999999994</v>
      </c>
      <c r="J509" s="16">
        <f>SUM(J503:J507)</f>
        <v>55.3</v>
      </c>
      <c r="K509" s="14"/>
      <c r="L509" s="14"/>
      <c r="M509" s="14"/>
      <c r="N509" s="14">
        <f>SUM(N503:N508)</f>
        <v>57.699999999999996</v>
      </c>
    </row>
    <row r="510" spans="1:14" x14ac:dyDescent="0.2">
      <c r="A510" s="48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</row>
    <row r="511" spans="1:14" x14ac:dyDescent="0.2">
      <c r="A511" s="48" t="s">
        <v>139</v>
      </c>
      <c r="B511" s="48" t="s">
        <v>19</v>
      </c>
      <c r="C511" s="3">
        <v>54</v>
      </c>
      <c r="D511" s="12" t="s">
        <v>22</v>
      </c>
      <c r="E511" s="6">
        <v>1</v>
      </c>
      <c r="F511" s="12">
        <v>12.4</v>
      </c>
      <c r="G511" s="48"/>
      <c r="H511" s="12">
        <f>F511</f>
        <v>12.4</v>
      </c>
      <c r="I511" s="12"/>
      <c r="J511" s="48">
        <f t="shared" ref="J511:J515" si="169">F511</f>
        <v>12.4</v>
      </c>
      <c r="K511" s="48"/>
      <c r="L511" s="48"/>
      <c r="M511" s="48"/>
      <c r="N511" s="48">
        <f>F511</f>
        <v>12.4</v>
      </c>
    </row>
    <row r="512" spans="1:14" x14ac:dyDescent="0.2">
      <c r="A512" s="48"/>
      <c r="B512" s="48"/>
      <c r="C512" s="3"/>
      <c r="D512" s="12" t="s">
        <v>22</v>
      </c>
      <c r="E512" s="6">
        <v>2</v>
      </c>
      <c r="F512" s="12">
        <v>15.2</v>
      </c>
      <c r="G512" s="48"/>
      <c r="H512" s="12">
        <f>F512</f>
        <v>15.2</v>
      </c>
      <c r="I512" s="12"/>
      <c r="J512" s="48">
        <f t="shared" si="169"/>
        <v>15.2</v>
      </c>
      <c r="K512" s="48"/>
      <c r="L512" s="48"/>
      <c r="M512" s="48"/>
      <c r="N512" s="48">
        <f>F512</f>
        <v>15.2</v>
      </c>
    </row>
    <row r="513" spans="1:14" x14ac:dyDescent="0.2">
      <c r="A513" s="48"/>
      <c r="B513" s="48"/>
      <c r="C513" s="3"/>
      <c r="D513" s="12" t="s">
        <v>20</v>
      </c>
      <c r="E513" s="6">
        <v>3</v>
      </c>
      <c r="F513" s="12">
        <v>8.6</v>
      </c>
      <c r="G513" s="48"/>
      <c r="H513" s="12"/>
      <c r="I513" s="12">
        <f>F513</f>
        <v>8.6</v>
      </c>
      <c r="J513" s="48">
        <f t="shared" si="169"/>
        <v>8.6</v>
      </c>
      <c r="K513" s="48"/>
      <c r="L513" s="48"/>
      <c r="M513" s="48"/>
      <c r="N513" s="48">
        <f>F513</f>
        <v>8.6</v>
      </c>
    </row>
    <row r="514" spans="1:14" x14ac:dyDescent="0.2">
      <c r="A514" s="48"/>
      <c r="B514" s="48"/>
      <c r="C514" s="48"/>
      <c r="D514" s="12" t="s">
        <v>21</v>
      </c>
      <c r="E514" s="6">
        <v>4</v>
      </c>
      <c r="F514" s="12">
        <v>13.6</v>
      </c>
      <c r="G514" s="48"/>
      <c r="H514" s="12"/>
      <c r="I514" s="12">
        <f t="shared" ref="I514:I515" si="170">F514</f>
        <v>13.6</v>
      </c>
      <c r="J514" s="48">
        <f t="shared" si="169"/>
        <v>13.6</v>
      </c>
      <c r="K514" s="48"/>
      <c r="L514" s="48"/>
      <c r="M514" s="48"/>
      <c r="N514" s="48">
        <f t="shared" ref="N514:N515" si="171">F514</f>
        <v>13.6</v>
      </c>
    </row>
    <row r="515" spans="1:14" x14ac:dyDescent="0.2">
      <c r="A515" s="48"/>
      <c r="B515" s="48"/>
      <c r="C515" s="48"/>
      <c r="D515" s="12" t="s">
        <v>23</v>
      </c>
      <c r="E515" s="6">
        <v>5</v>
      </c>
      <c r="F515" s="12">
        <v>4.4000000000000004</v>
      </c>
      <c r="G515" s="48"/>
      <c r="H515" s="12"/>
      <c r="I515" s="12">
        <f t="shared" si="170"/>
        <v>4.4000000000000004</v>
      </c>
      <c r="J515" s="48">
        <f t="shared" si="169"/>
        <v>4.4000000000000004</v>
      </c>
      <c r="K515" s="48"/>
      <c r="L515" s="48"/>
      <c r="M515" s="48"/>
      <c r="N515" s="48">
        <f t="shared" si="171"/>
        <v>4.4000000000000004</v>
      </c>
    </row>
    <row r="516" spans="1:14" x14ac:dyDescent="0.2">
      <c r="A516" s="48"/>
      <c r="B516" s="48"/>
      <c r="C516" s="48"/>
      <c r="D516" s="12" t="s">
        <v>133</v>
      </c>
      <c r="E516" s="6">
        <v>6</v>
      </c>
      <c r="F516" s="48">
        <v>7.9</v>
      </c>
      <c r="G516" s="48"/>
      <c r="H516" s="12"/>
      <c r="I516" s="12"/>
      <c r="J516" s="48"/>
      <c r="K516" s="48">
        <f>F516</f>
        <v>7.9</v>
      </c>
      <c r="L516" s="48"/>
      <c r="M516" s="48"/>
      <c r="N516" s="48">
        <f>K516*$O$6</f>
        <v>2.37</v>
      </c>
    </row>
    <row r="517" spans="1:14" x14ac:dyDescent="0.2">
      <c r="A517" s="67" t="s">
        <v>95</v>
      </c>
      <c r="B517" s="68"/>
      <c r="C517" s="68"/>
      <c r="D517" s="68"/>
      <c r="E517" s="68"/>
      <c r="F517" s="48"/>
      <c r="G517" s="48"/>
      <c r="H517" s="14">
        <f>SUM(H511:H515)</f>
        <v>27.6</v>
      </c>
      <c r="I517" s="14">
        <f>SUM(I511:I515)</f>
        <v>26.6</v>
      </c>
      <c r="J517" s="16">
        <f>SUM(J511:J515)</f>
        <v>54.2</v>
      </c>
      <c r="K517" s="14"/>
      <c r="L517" s="14"/>
      <c r="M517" s="14"/>
      <c r="N517" s="14">
        <f>SUM(N511:N516)</f>
        <v>56.57</v>
      </c>
    </row>
    <row r="518" spans="1:14" x14ac:dyDescent="0.2">
      <c r="A518" s="48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</row>
    <row r="519" spans="1:14" x14ac:dyDescent="0.2">
      <c r="A519" s="48" t="s">
        <v>139</v>
      </c>
      <c r="B519" s="48" t="s">
        <v>19</v>
      </c>
      <c r="C519" s="3">
        <v>55</v>
      </c>
      <c r="D519" s="12" t="s">
        <v>22</v>
      </c>
      <c r="E519" s="6">
        <v>1</v>
      </c>
      <c r="F519" s="12">
        <v>12.6</v>
      </c>
      <c r="G519" s="48"/>
      <c r="H519" s="12">
        <f>F519</f>
        <v>12.6</v>
      </c>
      <c r="I519" s="12"/>
      <c r="J519" s="48">
        <f t="shared" ref="J519:J522" si="172">F519</f>
        <v>12.6</v>
      </c>
      <c r="K519" s="48"/>
      <c r="L519" s="48"/>
      <c r="M519" s="48"/>
      <c r="N519" s="48">
        <f>F519</f>
        <v>12.6</v>
      </c>
    </row>
    <row r="520" spans="1:14" x14ac:dyDescent="0.2">
      <c r="A520" s="48"/>
      <c r="B520" s="48"/>
      <c r="C520" s="3"/>
      <c r="D520" s="12" t="s">
        <v>20</v>
      </c>
      <c r="E520" s="6">
        <v>2</v>
      </c>
      <c r="F520" s="12">
        <v>17.5</v>
      </c>
      <c r="G520" s="48"/>
      <c r="H520" s="12"/>
      <c r="I520" s="12">
        <f>F520</f>
        <v>17.5</v>
      </c>
      <c r="J520" s="48">
        <f t="shared" si="172"/>
        <v>17.5</v>
      </c>
      <c r="K520" s="48"/>
      <c r="L520" s="48"/>
      <c r="M520" s="48"/>
      <c r="N520" s="48">
        <f>F520</f>
        <v>17.5</v>
      </c>
    </row>
    <row r="521" spans="1:14" x14ac:dyDescent="0.2">
      <c r="A521" s="48"/>
      <c r="B521" s="48"/>
      <c r="C521" s="48"/>
      <c r="D521" s="12" t="s">
        <v>21</v>
      </c>
      <c r="E521" s="6">
        <v>3</v>
      </c>
      <c r="F521" s="12">
        <v>7</v>
      </c>
      <c r="G521" s="48"/>
      <c r="H521" s="12"/>
      <c r="I521" s="12">
        <f t="shared" ref="I521:I522" si="173">F521</f>
        <v>7</v>
      </c>
      <c r="J521" s="48">
        <f t="shared" si="172"/>
        <v>7</v>
      </c>
      <c r="K521" s="48"/>
      <c r="L521" s="48"/>
      <c r="M521" s="48"/>
      <c r="N521" s="48">
        <f t="shared" ref="N521:N522" si="174">F521</f>
        <v>7</v>
      </c>
    </row>
    <row r="522" spans="1:14" x14ac:dyDescent="0.2">
      <c r="A522" s="48"/>
      <c r="B522" s="48"/>
      <c r="C522" s="48"/>
      <c r="D522" s="12" t="s">
        <v>23</v>
      </c>
      <c r="E522" s="6">
        <v>4</v>
      </c>
      <c r="F522" s="12">
        <v>5.0999999999999996</v>
      </c>
      <c r="G522" s="48"/>
      <c r="H522" s="12"/>
      <c r="I522" s="12">
        <f t="shared" si="173"/>
        <v>5.0999999999999996</v>
      </c>
      <c r="J522" s="48">
        <f t="shared" si="172"/>
        <v>5.0999999999999996</v>
      </c>
      <c r="K522" s="48"/>
      <c r="L522" s="48"/>
      <c r="M522" s="48"/>
      <c r="N522" s="48">
        <f t="shared" si="174"/>
        <v>5.0999999999999996</v>
      </c>
    </row>
    <row r="523" spans="1:14" x14ac:dyDescent="0.2">
      <c r="A523" s="48"/>
      <c r="B523" s="48"/>
      <c r="C523" s="48"/>
      <c r="D523" s="12" t="s">
        <v>133</v>
      </c>
      <c r="E523" s="6">
        <v>5</v>
      </c>
      <c r="F523" s="48">
        <v>6.2</v>
      </c>
      <c r="G523" s="48"/>
      <c r="H523" s="12"/>
      <c r="I523" s="12"/>
      <c r="J523" s="48"/>
      <c r="K523" s="48">
        <f>F523</f>
        <v>6.2</v>
      </c>
      <c r="L523" s="48"/>
      <c r="M523" s="48"/>
      <c r="N523" s="48">
        <f>K523*$O$6</f>
        <v>1.8599999999999999</v>
      </c>
    </row>
    <row r="524" spans="1:14" x14ac:dyDescent="0.2">
      <c r="A524" s="67" t="s">
        <v>96</v>
      </c>
      <c r="B524" s="68"/>
      <c r="C524" s="68"/>
      <c r="D524" s="68"/>
      <c r="E524" s="68"/>
      <c r="F524" s="48"/>
      <c r="G524" s="48"/>
      <c r="H524" s="14">
        <f>SUM(H519:H522)</f>
        <v>12.6</v>
      </c>
      <c r="I524" s="14">
        <f>SUM(I519:I522)</f>
        <v>29.6</v>
      </c>
      <c r="J524" s="16">
        <f>SUM(J519:J522)</f>
        <v>42.2</v>
      </c>
      <c r="K524" s="14"/>
      <c r="L524" s="14"/>
      <c r="M524" s="14"/>
      <c r="N524" s="14">
        <f>SUM(N519:N523)</f>
        <v>44.06</v>
      </c>
    </row>
    <row r="525" spans="1:14" x14ac:dyDescent="0.2">
      <c r="A525" s="48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</row>
    <row r="526" spans="1:14" x14ac:dyDescent="0.2">
      <c r="A526" s="20"/>
      <c r="B526" s="77" t="s">
        <v>140</v>
      </c>
      <c r="C526" s="78"/>
      <c r="D526" s="79"/>
      <c r="E526" s="19"/>
      <c r="F526" s="20"/>
      <c r="G526" s="21"/>
      <c r="H526" s="20">
        <f t="shared" ref="H526:I526" si="175">H524+H517+H509+H501+H493</f>
        <v>182</v>
      </c>
      <c r="I526" s="20">
        <f t="shared" si="175"/>
        <v>128.69999999999999</v>
      </c>
      <c r="J526" s="20">
        <f>J524+J517+J509+J501+J493</f>
        <v>310.7</v>
      </c>
      <c r="K526" s="20"/>
      <c r="L526" s="20"/>
      <c r="M526" s="20"/>
      <c r="N526" s="20">
        <f>N524+N517+N509+N501+N493</f>
        <v>322.52</v>
      </c>
    </row>
    <row r="527" spans="1:14" x14ac:dyDescent="0.2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</row>
    <row r="528" spans="1:14" x14ac:dyDescent="0.2">
      <c r="A528" s="48" t="s">
        <v>138</v>
      </c>
      <c r="B528" s="48" t="s">
        <v>19</v>
      </c>
      <c r="C528" s="3">
        <v>56</v>
      </c>
      <c r="D528" s="12" t="s">
        <v>22</v>
      </c>
      <c r="E528" s="6">
        <v>1</v>
      </c>
      <c r="F528" s="12">
        <v>85.5</v>
      </c>
      <c r="G528" s="48"/>
      <c r="H528" s="12">
        <f>F528</f>
        <v>85.5</v>
      </c>
      <c r="I528" s="12"/>
      <c r="J528" s="48">
        <f t="shared" ref="J528:J530" si="176">F528</f>
        <v>85.5</v>
      </c>
      <c r="K528" s="48"/>
      <c r="L528" s="48"/>
      <c r="M528" s="48"/>
      <c r="N528" s="48">
        <f>F528</f>
        <v>85.5</v>
      </c>
    </row>
    <row r="529" spans="1:14" x14ac:dyDescent="0.2">
      <c r="A529" s="48"/>
      <c r="B529" s="48"/>
      <c r="C529" s="48"/>
      <c r="D529" s="12" t="s">
        <v>23</v>
      </c>
      <c r="E529" s="6">
        <v>2</v>
      </c>
      <c r="F529" s="12">
        <v>4.8</v>
      </c>
      <c r="G529" s="48"/>
      <c r="H529" s="12"/>
      <c r="I529" s="12">
        <f>F529</f>
        <v>4.8</v>
      </c>
      <c r="J529" s="48">
        <f t="shared" si="176"/>
        <v>4.8</v>
      </c>
      <c r="K529" s="48"/>
      <c r="L529" s="48"/>
      <c r="M529" s="48"/>
      <c r="N529" s="48">
        <f t="shared" ref="N529:N530" si="177">F529</f>
        <v>4.8</v>
      </c>
    </row>
    <row r="530" spans="1:14" x14ac:dyDescent="0.2">
      <c r="A530" s="48"/>
      <c r="B530" s="48"/>
      <c r="C530" s="48"/>
      <c r="D530" s="12" t="s">
        <v>23</v>
      </c>
      <c r="E530" s="6">
        <v>3</v>
      </c>
      <c r="F530" s="12">
        <v>1.8</v>
      </c>
      <c r="G530" s="48"/>
      <c r="H530" s="12"/>
      <c r="I530" s="12">
        <f>F530</f>
        <v>1.8</v>
      </c>
      <c r="J530" s="48">
        <f t="shared" si="176"/>
        <v>1.8</v>
      </c>
      <c r="K530" s="48"/>
      <c r="L530" s="48"/>
      <c r="M530" s="48"/>
      <c r="N530" s="48">
        <f t="shared" si="177"/>
        <v>1.8</v>
      </c>
    </row>
    <row r="531" spans="1:14" x14ac:dyDescent="0.2">
      <c r="A531" s="48"/>
      <c r="B531" s="48"/>
      <c r="C531" s="48"/>
      <c r="D531" s="12" t="s">
        <v>133</v>
      </c>
      <c r="E531" s="6">
        <v>4</v>
      </c>
      <c r="F531" s="48">
        <v>8.8000000000000007</v>
      </c>
      <c r="G531" s="48"/>
      <c r="H531" s="12"/>
      <c r="I531" s="12"/>
      <c r="J531" s="48"/>
      <c r="K531" s="48">
        <f>F531</f>
        <v>8.8000000000000007</v>
      </c>
      <c r="L531" s="48"/>
      <c r="M531" s="48"/>
      <c r="N531" s="48">
        <f>K531*$O$6</f>
        <v>2.64</v>
      </c>
    </row>
    <row r="532" spans="1:14" x14ac:dyDescent="0.2">
      <c r="A532" s="67" t="s">
        <v>97</v>
      </c>
      <c r="B532" s="68"/>
      <c r="C532" s="68"/>
      <c r="D532" s="68"/>
      <c r="E532" s="68"/>
      <c r="F532" s="48"/>
      <c r="G532" s="48"/>
      <c r="H532" s="14">
        <f>SUM(H528:H531)</f>
        <v>85.5</v>
      </c>
      <c r="I532" s="14">
        <f>SUM(I529:I531)</f>
        <v>6.6</v>
      </c>
      <c r="J532" s="16">
        <f>SUM(J528:J531)</f>
        <v>92.1</v>
      </c>
      <c r="K532" s="13"/>
      <c r="L532" s="13"/>
      <c r="M532" s="13"/>
      <c r="N532" s="14">
        <f>SUM(N528:N531)</f>
        <v>94.74</v>
      </c>
    </row>
    <row r="533" spans="1:14" x14ac:dyDescent="0.2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</row>
    <row r="534" spans="1:14" x14ac:dyDescent="0.2">
      <c r="A534" s="48" t="s">
        <v>138</v>
      </c>
      <c r="B534" s="48" t="s">
        <v>19</v>
      </c>
      <c r="C534" s="3">
        <v>57</v>
      </c>
      <c r="D534" s="12" t="s">
        <v>22</v>
      </c>
      <c r="E534" s="6">
        <v>1</v>
      </c>
      <c r="F534" s="12">
        <v>20.8</v>
      </c>
      <c r="G534" s="48"/>
      <c r="H534" s="12">
        <f>F534</f>
        <v>20.8</v>
      </c>
      <c r="I534" s="12"/>
      <c r="J534" s="48">
        <f t="shared" ref="J534:J538" si="178">F534</f>
        <v>20.8</v>
      </c>
      <c r="K534" s="48"/>
      <c r="L534" s="48"/>
      <c r="M534" s="48"/>
      <c r="N534" s="48">
        <f>F534</f>
        <v>20.8</v>
      </c>
    </row>
    <row r="535" spans="1:14" x14ac:dyDescent="0.2">
      <c r="A535" s="48"/>
      <c r="B535" s="48"/>
      <c r="C535" s="3"/>
      <c r="D535" s="12" t="s">
        <v>22</v>
      </c>
      <c r="E535" s="6">
        <v>2</v>
      </c>
      <c r="F535" s="12">
        <v>15.8</v>
      </c>
      <c r="G535" s="48"/>
      <c r="H535" s="12">
        <f>F535</f>
        <v>15.8</v>
      </c>
      <c r="I535" s="12"/>
      <c r="J535" s="48">
        <f t="shared" si="178"/>
        <v>15.8</v>
      </c>
      <c r="K535" s="48"/>
      <c r="L535" s="48"/>
      <c r="M535" s="48"/>
      <c r="N535" s="48">
        <f>F535</f>
        <v>15.8</v>
      </c>
    </row>
    <row r="536" spans="1:14" x14ac:dyDescent="0.2">
      <c r="A536" s="48"/>
      <c r="B536" s="48"/>
      <c r="C536" s="3"/>
      <c r="D536" s="12" t="s">
        <v>20</v>
      </c>
      <c r="E536" s="6">
        <v>3</v>
      </c>
      <c r="F536" s="12">
        <v>14</v>
      </c>
      <c r="G536" s="48"/>
      <c r="H536" s="12"/>
      <c r="I536" s="12">
        <f>F536</f>
        <v>14</v>
      </c>
      <c r="J536" s="48">
        <f t="shared" si="178"/>
        <v>14</v>
      </c>
      <c r="K536" s="48"/>
      <c r="L536" s="48"/>
      <c r="M536" s="48"/>
      <c r="N536" s="48">
        <f>F536</f>
        <v>14</v>
      </c>
    </row>
    <row r="537" spans="1:14" x14ac:dyDescent="0.2">
      <c r="A537" s="48"/>
      <c r="B537" s="48"/>
      <c r="C537" s="48"/>
      <c r="D537" s="12" t="s">
        <v>21</v>
      </c>
      <c r="E537" s="6">
        <v>4</v>
      </c>
      <c r="F537" s="12">
        <v>8.5</v>
      </c>
      <c r="G537" s="48"/>
      <c r="H537" s="12"/>
      <c r="I537" s="12">
        <f t="shared" ref="I537:I538" si="179">F537</f>
        <v>8.5</v>
      </c>
      <c r="J537" s="48">
        <f t="shared" si="178"/>
        <v>8.5</v>
      </c>
      <c r="K537" s="48"/>
      <c r="L537" s="48"/>
      <c r="M537" s="48"/>
      <c r="N537" s="48">
        <f t="shared" ref="N537:N538" si="180">F537</f>
        <v>8.5</v>
      </c>
    </row>
    <row r="538" spans="1:14" x14ac:dyDescent="0.2">
      <c r="A538" s="48"/>
      <c r="B538" s="48"/>
      <c r="C538" s="48"/>
      <c r="D538" s="12" t="s">
        <v>23</v>
      </c>
      <c r="E538" s="6">
        <v>5</v>
      </c>
      <c r="F538" s="12">
        <v>7.6</v>
      </c>
      <c r="G538" s="48"/>
      <c r="H538" s="12"/>
      <c r="I538" s="12">
        <f t="shared" si="179"/>
        <v>7.6</v>
      </c>
      <c r="J538" s="48">
        <f t="shared" si="178"/>
        <v>7.6</v>
      </c>
      <c r="K538" s="48"/>
      <c r="L538" s="48"/>
      <c r="M538" s="48"/>
      <c r="N538" s="48">
        <f t="shared" si="180"/>
        <v>7.6</v>
      </c>
    </row>
    <row r="539" spans="1:14" x14ac:dyDescent="0.2">
      <c r="A539" s="48"/>
      <c r="B539" s="48"/>
      <c r="C539" s="48"/>
      <c r="D539" s="12" t="s">
        <v>133</v>
      </c>
      <c r="E539" s="6">
        <v>6</v>
      </c>
      <c r="F539" s="48">
        <v>8.5</v>
      </c>
      <c r="G539" s="48"/>
      <c r="H539" s="12"/>
      <c r="I539" s="12"/>
      <c r="J539" s="48"/>
      <c r="K539" s="48">
        <f>F539</f>
        <v>8.5</v>
      </c>
      <c r="L539" s="48"/>
      <c r="M539" s="48"/>
      <c r="N539" s="48">
        <f>K539*$O$6</f>
        <v>2.5499999999999998</v>
      </c>
    </row>
    <row r="540" spans="1:14" x14ac:dyDescent="0.2">
      <c r="A540" s="67" t="s">
        <v>98</v>
      </c>
      <c r="B540" s="68"/>
      <c r="C540" s="68"/>
      <c r="D540" s="68"/>
      <c r="E540" s="68"/>
      <c r="F540" s="48"/>
      <c r="G540" s="48"/>
      <c r="H540" s="14">
        <f>SUM(H534:H538)</f>
        <v>36.6</v>
      </c>
      <c r="I540" s="14">
        <f>SUM(I534:I538)</f>
        <v>30.1</v>
      </c>
      <c r="J540" s="16">
        <f>SUM(J534:J538)</f>
        <v>66.7</v>
      </c>
      <c r="K540" s="14"/>
      <c r="L540" s="14"/>
      <c r="M540" s="14"/>
      <c r="N540" s="14">
        <f>SUM(N534:N539)</f>
        <v>69.25</v>
      </c>
    </row>
    <row r="541" spans="1:14" x14ac:dyDescent="0.2">
      <c r="A541" s="48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</row>
    <row r="542" spans="1:14" x14ac:dyDescent="0.2">
      <c r="A542" s="48" t="s">
        <v>138</v>
      </c>
      <c r="B542" s="48" t="s">
        <v>19</v>
      </c>
      <c r="C542" s="3">
        <v>58</v>
      </c>
      <c r="D542" s="12" t="s">
        <v>22</v>
      </c>
      <c r="E542" s="6">
        <v>1</v>
      </c>
      <c r="F542" s="12">
        <v>19.3</v>
      </c>
      <c r="G542" s="48"/>
      <c r="H542" s="12">
        <f>F542</f>
        <v>19.3</v>
      </c>
      <c r="I542" s="12"/>
      <c r="J542" s="48">
        <f t="shared" ref="J542:J546" si="181">F542</f>
        <v>19.3</v>
      </c>
      <c r="K542" s="48"/>
      <c r="L542" s="48"/>
      <c r="M542" s="48"/>
      <c r="N542" s="48">
        <f>F542</f>
        <v>19.3</v>
      </c>
    </row>
    <row r="543" spans="1:14" x14ac:dyDescent="0.2">
      <c r="A543" s="48"/>
      <c r="B543" s="48"/>
      <c r="C543" s="3"/>
      <c r="D543" s="12" t="s">
        <v>20</v>
      </c>
      <c r="E543" s="6">
        <v>2</v>
      </c>
      <c r="F543" s="12">
        <v>14.3</v>
      </c>
      <c r="G543" s="48"/>
      <c r="H543" s="12"/>
      <c r="I543" s="12">
        <f>F543</f>
        <v>14.3</v>
      </c>
      <c r="J543" s="48">
        <f t="shared" si="181"/>
        <v>14.3</v>
      </c>
      <c r="K543" s="48"/>
      <c r="L543" s="48"/>
      <c r="M543" s="48"/>
      <c r="N543" s="48">
        <f>F543</f>
        <v>14.3</v>
      </c>
    </row>
    <row r="544" spans="1:14" x14ac:dyDescent="0.2">
      <c r="A544" s="48"/>
      <c r="B544" s="48"/>
      <c r="C544" s="3"/>
      <c r="D544" s="12" t="s">
        <v>29</v>
      </c>
      <c r="E544" s="6">
        <v>3</v>
      </c>
      <c r="F544" s="12">
        <v>8.4</v>
      </c>
      <c r="G544" s="48"/>
      <c r="H544" s="12"/>
      <c r="I544" s="12">
        <f>F544</f>
        <v>8.4</v>
      </c>
      <c r="J544" s="48">
        <f t="shared" si="181"/>
        <v>8.4</v>
      </c>
      <c r="K544" s="48"/>
      <c r="L544" s="48"/>
      <c r="M544" s="48"/>
      <c r="N544" s="48">
        <f>F544</f>
        <v>8.4</v>
      </c>
    </row>
    <row r="545" spans="1:14" x14ac:dyDescent="0.2">
      <c r="A545" s="48"/>
      <c r="B545" s="48"/>
      <c r="C545" s="48"/>
      <c r="D545" s="12" t="s">
        <v>21</v>
      </c>
      <c r="E545" s="6">
        <v>4</v>
      </c>
      <c r="F545" s="12">
        <v>9.5</v>
      </c>
      <c r="G545" s="48"/>
      <c r="H545" s="12"/>
      <c r="I545" s="12">
        <f t="shared" ref="I545:I546" si="182">F545</f>
        <v>9.5</v>
      </c>
      <c r="J545" s="48">
        <f t="shared" si="181"/>
        <v>9.5</v>
      </c>
      <c r="K545" s="48"/>
      <c r="L545" s="48"/>
      <c r="M545" s="48"/>
      <c r="N545" s="48">
        <f t="shared" ref="N545:N546" si="183">F545</f>
        <v>9.5</v>
      </c>
    </row>
    <row r="546" spans="1:14" x14ac:dyDescent="0.2">
      <c r="A546" s="48"/>
      <c r="B546" s="48"/>
      <c r="C546" s="48"/>
      <c r="D546" s="12" t="s">
        <v>23</v>
      </c>
      <c r="E546" s="6">
        <v>5</v>
      </c>
      <c r="F546" s="12">
        <v>4</v>
      </c>
      <c r="G546" s="48"/>
      <c r="H546" s="12"/>
      <c r="I546" s="12">
        <f t="shared" si="182"/>
        <v>4</v>
      </c>
      <c r="J546" s="48">
        <f t="shared" si="181"/>
        <v>4</v>
      </c>
      <c r="K546" s="48"/>
      <c r="L546" s="48"/>
      <c r="M546" s="48"/>
      <c r="N546" s="48">
        <f t="shared" si="183"/>
        <v>4</v>
      </c>
    </row>
    <row r="547" spans="1:14" x14ac:dyDescent="0.2">
      <c r="A547" s="48"/>
      <c r="B547" s="48"/>
      <c r="C547" s="48"/>
      <c r="D547" s="12" t="s">
        <v>133</v>
      </c>
      <c r="E547" s="6">
        <v>6</v>
      </c>
      <c r="F547" s="48">
        <v>7.9</v>
      </c>
      <c r="G547" s="48"/>
      <c r="H547" s="12"/>
      <c r="I547" s="12"/>
      <c r="J547" s="48"/>
      <c r="K547" s="48">
        <f>F547</f>
        <v>7.9</v>
      </c>
      <c r="L547" s="48"/>
      <c r="M547" s="48"/>
      <c r="N547" s="48">
        <f>K547*$O$6</f>
        <v>2.37</v>
      </c>
    </row>
    <row r="548" spans="1:14" x14ac:dyDescent="0.2">
      <c r="A548" s="67" t="s">
        <v>99</v>
      </c>
      <c r="B548" s="68"/>
      <c r="C548" s="68"/>
      <c r="D548" s="68"/>
      <c r="E548" s="68"/>
      <c r="F548" s="48"/>
      <c r="G548" s="48"/>
      <c r="H548" s="14">
        <f>SUM(H542:H546)</f>
        <v>19.3</v>
      </c>
      <c r="I548" s="14">
        <f>SUM(I542:I546)</f>
        <v>36.200000000000003</v>
      </c>
      <c r="J548" s="16">
        <f>SUM(J542:J546)</f>
        <v>55.5</v>
      </c>
      <c r="K548" s="14"/>
      <c r="L548" s="14"/>
      <c r="M548" s="14"/>
      <c r="N548" s="14">
        <f>SUM(N542:N547)</f>
        <v>57.87</v>
      </c>
    </row>
    <row r="549" spans="1:14" x14ac:dyDescent="0.2">
      <c r="A549" s="48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</row>
    <row r="550" spans="1:14" x14ac:dyDescent="0.2">
      <c r="A550" s="48" t="s">
        <v>138</v>
      </c>
      <c r="B550" s="48" t="s">
        <v>19</v>
      </c>
      <c r="C550" s="3">
        <v>59</v>
      </c>
      <c r="D550" s="12" t="s">
        <v>22</v>
      </c>
      <c r="E550" s="6">
        <v>1</v>
      </c>
      <c r="F550" s="12">
        <v>12.4</v>
      </c>
      <c r="G550" s="48"/>
      <c r="H550" s="12">
        <f>F550</f>
        <v>12.4</v>
      </c>
      <c r="I550" s="12"/>
      <c r="J550" s="48">
        <f t="shared" ref="J550:J554" si="184">F550</f>
        <v>12.4</v>
      </c>
      <c r="K550" s="48"/>
      <c r="L550" s="48"/>
      <c r="M550" s="48"/>
      <c r="N550" s="48">
        <f>F550</f>
        <v>12.4</v>
      </c>
    </row>
    <row r="551" spans="1:14" x14ac:dyDescent="0.2">
      <c r="A551" s="48"/>
      <c r="B551" s="48"/>
      <c r="C551" s="3"/>
      <c r="D551" s="12" t="s">
        <v>22</v>
      </c>
      <c r="E551" s="6">
        <v>2</v>
      </c>
      <c r="F551" s="12">
        <v>14.9</v>
      </c>
      <c r="G551" s="48"/>
      <c r="H551" s="12">
        <f>F551</f>
        <v>14.9</v>
      </c>
      <c r="I551" s="12"/>
      <c r="J551" s="48">
        <f t="shared" si="184"/>
        <v>14.9</v>
      </c>
      <c r="K551" s="48"/>
      <c r="L551" s="48"/>
      <c r="M551" s="48"/>
      <c r="N551" s="48">
        <f>F551</f>
        <v>14.9</v>
      </c>
    </row>
    <row r="552" spans="1:14" x14ac:dyDescent="0.2">
      <c r="A552" s="48"/>
      <c r="B552" s="48"/>
      <c r="C552" s="3"/>
      <c r="D552" s="12" t="s">
        <v>20</v>
      </c>
      <c r="E552" s="6">
        <v>3</v>
      </c>
      <c r="F552" s="12">
        <v>8.6</v>
      </c>
      <c r="G552" s="48"/>
      <c r="H552" s="12"/>
      <c r="I552" s="12">
        <f>F552</f>
        <v>8.6</v>
      </c>
      <c r="J552" s="48">
        <f t="shared" si="184"/>
        <v>8.6</v>
      </c>
      <c r="K552" s="48"/>
      <c r="L552" s="48"/>
      <c r="M552" s="48"/>
      <c r="N552" s="48">
        <f>F552</f>
        <v>8.6</v>
      </c>
    </row>
    <row r="553" spans="1:14" x14ac:dyDescent="0.2">
      <c r="A553" s="48"/>
      <c r="B553" s="48"/>
      <c r="C553" s="48"/>
      <c r="D553" s="12" t="s">
        <v>21</v>
      </c>
      <c r="E553" s="6">
        <v>4</v>
      </c>
      <c r="F553" s="12">
        <v>13.8</v>
      </c>
      <c r="G553" s="48"/>
      <c r="H553" s="12"/>
      <c r="I553" s="12">
        <f t="shared" ref="I553:I554" si="185">F553</f>
        <v>13.8</v>
      </c>
      <c r="J553" s="48">
        <f t="shared" si="184"/>
        <v>13.8</v>
      </c>
      <c r="K553" s="48"/>
      <c r="L553" s="48"/>
      <c r="M553" s="48"/>
      <c r="N553" s="48">
        <f t="shared" ref="N553:N554" si="186">F553</f>
        <v>13.8</v>
      </c>
    </row>
    <row r="554" spans="1:14" x14ac:dyDescent="0.2">
      <c r="A554" s="48"/>
      <c r="B554" s="48"/>
      <c r="C554" s="48"/>
      <c r="D554" s="12" t="s">
        <v>23</v>
      </c>
      <c r="E554" s="6">
        <v>5</v>
      </c>
      <c r="F554" s="12">
        <v>4.5</v>
      </c>
      <c r="G554" s="48"/>
      <c r="H554" s="12"/>
      <c r="I554" s="12">
        <f t="shared" si="185"/>
        <v>4.5</v>
      </c>
      <c r="J554" s="48">
        <f t="shared" si="184"/>
        <v>4.5</v>
      </c>
      <c r="K554" s="48"/>
      <c r="L554" s="48"/>
      <c r="M554" s="48"/>
      <c r="N554" s="48">
        <f t="shared" si="186"/>
        <v>4.5</v>
      </c>
    </row>
    <row r="555" spans="1:14" x14ac:dyDescent="0.2">
      <c r="A555" s="48"/>
      <c r="B555" s="48"/>
      <c r="C555" s="48"/>
      <c r="D555" s="12" t="s">
        <v>133</v>
      </c>
      <c r="E555" s="6">
        <v>6</v>
      </c>
      <c r="F555" s="48">
        <v>7.9</v>
      </c>
      <c r="G555" s="48"/>
      <c r="H555" s="12"/>
      <c r="I555" s="12"/>
      <c r="J555" s="48"/>
      <c r="K555" s="48">
        <f>F555</f>
        <v>7.9</v>
      </c>
      <c r="L555" s="48"/>
      <c r="M555" s="48"/>
      <c r="N555" s="48">
        <f>K555*$O$6</f>
        <v>2.37</v>
      </c>
    </row>
    <row r="556" spans="1:14" x14ac:dyDescent="0.2">
      <c r="A556" s="67" t="s">
        <v>100</v>
      </c>
      <c r="B556" s="68"/>
      <c r="C556" s="68"/>
      <c r="D556" s="68"/>
      <c r="E556" s="68"/>
      <c r="F556" s="48"/>
      <c r="G556" s="48"/>
      <c r="H556" s="14">
        <f>SUM(H550:H554)</f>
        <v>27.3</v>
      </c>
      <c r="I556" s="14">
        <f>SUM(I550:I554)</f>
        <v>26.9</v>
      </c>
      <c r="J556" s="16">
        <f>SUM(J550:J554)</f>
        <v>54.2</v>
      </c>
      <c r="K556" s="14"/>
      <c r="L556" s="14"/>
      <c r="M556" s="14"/>
      <c r="N556" s="14">
        <f>SUM(N550:N555)</f>
        <v>56.57</v>
      </c>
    </row>
    <row r="557" spans="1:14" x14ac:dyDescent="0.2">
      <c r="A557" s="48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</row>
    <row r="558" spans="1:14" x14ac:dyDescent="0.2">
      <c r="A558" s="48" t="s">
        <v>138</v>
      </c>
      <c r="B558" s="48" t="s">
        <v>19</v>
      </c>
      <c r="C558" s="3">
        <v>60</v>
      </c>
      <c r="D558" s="12" t="s">
        <v>22</v>
      </c>
      <c r="E558" s="6">
        <v>1</v>
      </c>
      <c r="F558" s="12">
        <v>12.1</v>
      </c>
      <c r="G558" s="48"/>
      <c r="H558" s="12">
        <f>F558</f>
        <v>12.1</v>
      </c>
      <c r="I558" s="12"/>
      <c r="J558" s="48">
        <f t="shared" ref="J558:J561" si="187">F558</f>
        <v>12.1</v>
      </c>
      <c r="K558" s="48"/>
      <c r="L558" s="48"/>
      <c r="M558" s="48"/>
      <c r="N558" s="48">
        <f>F558</f>
        <v>12.1</v>
      </c>
    </row>
    <row r="559" spans="1:14" x14ac:dyDescent="0.2">
      <c r="A559" s="48"/>
      <c r="B559" s="48"/>
      <c r="C559" s="3"/>
      <c r="D559" s="12" t="s">
        <v>20</v>
      </c>
      <c r="E559" s="6">
        <v>2</v>
      </c>
      <c r="F559" s="12">
        <v>17.7</v>
      </c>
      <c r="G559" s="48"/>
      <c r="H559" s="12"/>
      <c r="I559" s="12">
        <f>F559</f>
        <v>17.7</v>
      </c>
      <c r="J559" s="48">
        <f t="shared" si="187"/>
        <v>17.7</v>
      </c>
      <c r="K559" s="48"/>
      <c r="L559" s="48"/>
      <c r="M559" s="48"/>
      <c r="N559" s="48">
        <f>F559</f>
        <v>17.7</v>
      </c>
    </row>
    <row r="560" spans="1:14" x14ac:dyDescent="0.2">
      <c r="A560" s="48"/>
      <c r="B560" s="48"/>
      <c r="C560" s="48"/>
      <c r="D560" s="12" t="s">
        <v>21</v>
      </c>
      <c r="E560" s="6">
        <v>3</v>
      </c>
      <c r="F560" s="12">
        <v>7.2</v>
      </c>
      <c r="G560" s="48"/>
      <c r="H560" s="12"/>
      <c r="I560" s="12">
        <f t="shared" ref="I560:I561" si="188">F560</f>
        <v>7.2</v>
      </c>
      <c r="J560" s="48">
        <f t="shared" si="187"/>
        <v>7.2</v>
      </c>
      <c r="K560" s="48"/>
      <c r="L560" s="48"/>
      <c r="M560" s="48"/>
      <c r="N560" s="48">
        <f t="shared" ref="N560:N561" si="189">F560</f>
        <v>7.2</v>
      </c>
    </row>
    <row r="561" spans="1:14" x14ac:dyDescent="0.2">
      <c r="A561" s="48"/>
      <c r="B561" s="48"/>
      <c r="C561" s="48"/>
      <c r="D561" s="12" t="s">
        <v>23</v>
      </c>
      <c r="E561" s="6">
        <v>4</v>
      </c>
      <c r="F561" s="12">
        <v>5.2</v>
      </c>
      <c r="G561" s="48"/>
      <c r="H561" s="12"/>
      <c r="I561" s="12">
        <f t="shared" si="188"/>
        <v>5.2</v>
      </c>
      <c r="J561" s="48">
        <f t="shared" si="187"/>
        <v>5.2</v>
      </c>
      <c r="K561" s="48"/>
      <c r="L561" s="48"/>
      <c r="M561" s="48"/>
      <c r="N561" s="48">
        <f t="shared" si="189"/>
        <v>5.2</v>
      </c>
    </row>
    <row r="562" spans="1:14" x14ac:dyDescent="0.2">
      <c r="A562" s="48"/>
      <c r="B562" s="48"/>
      <c r="C562" s="48"/>
      <c r="D562" s="12" t="s">
        <v>133</v>
      </c>
      <c r="E562" s="6">
        <v>5</v>
      </c>
      <c r="F562" s="48">
        <v>6.2</v>
      </c>
      <c r="G562" s="48"/>
      <c r="H562" s="12"/>
      <c r="I562" s="12"/>
      <c r="J562" s="48"/>
      <c r="K562" s="48">
        <f>F562</f>
        <v>6.2</v>
      </c>
      <c r="L562" s="48"/>
      <c r="M562" s="48"/>
      <c r="N562" s="48">
        <f>K562*$O$6</f>
        <v>1.8599999999999999</v>
      </c>
    </row>
    <row r="563" spans="1:14" x14ac:dyDescent="0.2">
      <c r="A563" s="67" t="s">
        <v>101</v>
      </c>
      <c r="B563" s="68"/>
      <c r="C563" s="68"/>
      <c r="D563" s="68"/>
      <c r="E563" s="68"/>
      <c r="F563" s="48"/>
      <c r="G563" s="48"/>
      <c r="H563" s="14">
        <f>SUM(H558:H561)</f>
        <v>12.1</v>
      </c>
      <c r="I563" s="14">
        <f>SUM(I558:I561)</f>
        <v>30.099999999999998</v>
      </c>
      <c r="J563" s="16">
        <f>SUM(J558:J561)</f>
        <v>42.2</v>
      </c>
      <c r="K563" s="14"/>
      <c r="L563" s="14"/>
      <c r="M563" s="14"/>
      <c r="N563" s="14">
        <f>SUM(N558:N562)</f>
        <v>44.06</v>
      </c>
    </row>
    <row r="564" spans="1:14" x14ac:dyDescent="0.2">
      <c r="A564" s="48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</row>
    <row r="565" spans="1:14" x14ac:dyDescent="0.2">
      <c r="A565" s="20"/>
      <c r="B565" s="77" t="s">
        <v>141</v>
      </c>
      <c r="C565" s="78"/>
      <c r="D565" s="79"/>
      <c r="E565" s="19"/>
      <c r="F565" s="20"/>
      <c r="G565" s="21"/>
      <c r="H565" s="20">
        <f t="shared" ref="H565:I565" si="190">H563+H556+H548+H540+H532</f>
        <v>180.8</v>
      </c>
      <c r="I565" s="20">
        <f t="shared" si="190"/>
        <v>129.9</v>
      </c>
      <c r="J565" s="20">
        <f>J563+J556+J548+J540+J532</f>
        <v>310.70000000000005</v>
      </c>
      <c r="K565" s="20"/>
      <c r="L565" s="20"/>
      <c r="M565" s="20"/>
      <c r="N565" s="20">
        <f>N563+N556+N548+N540+N532</f>
        <v>322.49</v>
      </c>
    </row>
    <row r="566" spans="1:14" x14ac:dyDescent="0.2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</row>
    <row r="567" spans="1:14" x14ac:dyDescent="0.2">
      <c r="A567" s="48" t="s">
        <v>142</v>
      </c>
      <c r="B567" s="48" t="s">
        <v>19</v>
      </c>
      <c r="C567" s="3">
        <v>61</v>
      </c>
      <c r="D567" s="12" t="s">
        <v>22</v>
      </c>
      <c r="E567" s="6">
        <v>1</v>
      </c>
      <c r="F567" s="12">
        <v>85.9</v>
      </c>
      <c r="G567" s="48"/>
      <c r="H567" s="12">
        <f>F567</f>
        <v>85.9</v>
      </c>
      <c r="I567" s="12"/>
      <c r="J567" s="48">
        <f t="shared" ref="J567:J569" si="191">F567</f>
        <v>85.9</v>
      </c>
      <c r="K567" s="48"/>
      <c r="L567" s="48"/>
      <c r="M567" s="48"/>
      <c r="N567" s="48">
        <f>F567</f>
        <v>85.9</v>
      </c>
    </row>
    <row r="568" spans="1:14" x14ac:dyDescent="0.2">
      <c r="A568" s="48"/>
      <c r="B568" s="48"/>
      <c r="C568" s="48"/>
      <c r="D568" s="12" t="s">
        <v>23</v>
      </c>
      <c r="E568" s="6">
        <v>2</v>
      </c>
      <c r="F568" s="12">
        <v>4.8</v>
      </c>
      <c r="G568" s="48"/>
      <c r="H568" s="12"/>
      <c r="I568" s="12">
        <f>F568</f>
        <v>4.8</v>
      </c>
      <c r="J568" s="48">
        <f t="shared" si="191"/>
        <v>4.8</v>
      </c>
      <c r="K568" s="48"/>
      <c r="L568" s="48"/>
      <c r="M568" s="48"/>
      <c r="N568" s="48">
        <f t="shared" ref="N568:N569" si="192">F568</f>
        <v>4.8</v>
      </c>
    </row>
    <row r="569" spans="1:14" x14ac:dyDescent="0.2">
      <c r="A569" s="48"/>
      <c r="B569" s="48"/>
      <c r="C569" s="48"/>
      <c r="D569" s="12" t="s">
        <v>23</v>
      </c>
      <c r="E569" s="6">
        <v>3</v>
      </c>
      <c r="F569" s="12">
        <v>1.7</v>
      </c>
      <c r="G569" s="48"/>
      <c r="H569" s="12"/>
      <c r="I569" s="12">
        <f>F569</f>
        <v>1.7</v>
      </c>
      <c r="J569" s="48">
        <f t="shared" si="191"/>
        <v>1.7</v>
      </c>
      <c r="K569" s="48"/>
      <c r="L569" s="48"/>
      <c r="M569" s="48"/>
      <c r="N569" s="48">
        <f t="shared" si="192"/>
        <v>1.7</v>
      </c>
    </row>
    <row r="570" spans="1:14" x14ac:dyDescent="0.2">
      <c r="A570" s="48"/>
      <c r="B570" s="48"/>
      <c r="C570" s="48"/>
      <c r="D570" s="12" t="s">
        <v>133</v>
      </c>
      <c r="E570" s="6">
        <v>4</v>
      </c>
      <c r="F570" s="48">
        <v>8.8000000000000007</v>
      </c>
      <c r="G570" s="48"/>
      <c r="H570" s="12"/>
      <c r="I570" s="12"/>
      <c r="J570" s="48"/>
      <c r="K570" s="48">
        <f>F570</f>
        <v>8.8000000000000007</v>
      </c>
      <c r="L570" s="48"/>
      <c r="M570" s="48"/>
      <c r="N570" s="48">
        <f>K570*$O$6</f>
        <v>2.64</v>
      </c>
    </row>
    <row r="571" spans="1:14" x14ac:dyDescent="0.2">
      <c r="A571" s="67" t="s">
        <v>102</v>
      </c>
      <c r="B571" s="68"/>
      <c r="C571" s="68"/>
      <c r="D571" s="68"/>
      <c r="E571" s="68"/>
      <c r="F571" s="48"/>
      <c r="G571" s="48"/>
      <c r="H571" s="14">
        <f>SUM(H567:H570)</f>
        <v>85.9</v>
      </c>
      <c r="I571" s="14">
        <f>SUM(I568:I570)</f>
        <v>6.5</v>
      </c>
      <c r="J571" s="16">
        <f>SUM(J567:J570)</f>
        <v>92.4</v>
      </c>
      <c r="K571" s="13"/>
      <c r="L571" s="13"/>
      <c r="M571" s="13"/>
      <c r="N571" s="14">
        <f>SUM(N567:N570)</f>
        <v>95.04</v>
      </c>
    </row>
    <row r="572" spans="1:14" x14ac:dyDescent="0.2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</row>
    <row r="573" spans="1:14" x14ac:dyDescent="0.2">
      <c r="A573" s="48" t="s">
        <v>142</v>
      </c>
      <c r="B573" s="48" t="s">
        <v>19</v>
      </c>
      <c r="C573" s="3">
        <v>62</v>
      </c>
      <c r="D573" s="12" t="s">
        <v>22</v>
      </c>
      <c r="E573" s="6">
        <v>1</v>
      </c>
      <c r="F573" s="12">
        <v>20.8</v>
      </c>
      <c r="G573" s="48"/>
      <c r="H573" s="12">
        <f>F573</f>
        <v>20.8</v>
      </c>
      <c r="I573" s="12"/>
      <c r="J573" s="48">
        <f t="shared" ref="J573:J577" si="193">F573</f>
        <v>20.8</v>
      </c>
      <c r="K573" s="48"/>
      <c r="L573" s="48"/>
      <c r="M573" s="48"/>
      <c r="N573" s="48">
        <f>F573</f>
        <v>20.8</v>
      </c>
    </row>
    <row r="574" spans="1:14" x14ac:dyDescent="0.2">
      <c r="A574" s="48"/>
      <c r="B574" s="48"/>
      <c r="C574" s="3"/>
      <c r="D574" s="12" t="s">
        <v>22</v>
      </c>
      <c r="E574" s="6">
        <v>2</v>
      </c>
      <c r="F574" s="12">
        <v>15.8</v>
      </c>
      <c r="G574" s="48"/>
      <c r="H574" s="12">
        <f>F574</f>
        <v>15.8</v>
      </c>
      <c r="I574" s="12"/>
      <c r="J574" s="48">
        <f t="shared" si="193"/>
        <v>15.8</v>
      </c>
      <c r="K574" s="48"/>
      <c r="L574" s="48"/>
      <c r="M574" s="48"/>
      <c r="N574" s="48">
        <f>F574</f>
        <v>15.8</v>
      </c>
    </row>
    <row r="575" spans="1:14" x14ac:dyDescent="0.2">
      <c r="A575" s="48"/>
      <c r="B575" s="48"/>
      <c r="C575" s="3"/>
      <c r="D575" s="12" t="s">
        <v>20</v>
      </c>
      <c r="E575" s="6">
        <v>3</v>
      </c>
      <c r="F575" s="12">
        <v>14</v>
      </c>
      <c r="G575" s="48"/>
      <c r="H575" s="12"/>
      <c r="I575" s="12">
        <f>F575</f>
        <v>14</v>
      </c>
      <c r="J575" s="48">
        <f t="shared" si="193"/>
        <v>14</v>
      </c>
      <c r="K575" s="48"/>
      <c r="L575" s="48"/>
      <c r="M575" s="48"/>
      <c r="N575" s="48">
        <f>F575</f>
        <v>14</v>
      </c>
    </row>
    <row r="576" spans="1:14" x14ac:dyDescent="0.2">
      <c r="A576" s="48"/>
      <c r="B576" s="48"/>
      <c r="C576" s="48"/>
      <c r="D576" s="12" t="s">
        <v>21</v>
      </c>
      <c r="E576" s="6">
        <v>4</v>
      </c>
      <c r="F576" s="12">
        <v>8.6</v>
      </c>
      <c r="G576" s="48"/>
      <c r="H576" s="12"/>
      <c r="I576" s="12">
        <f t="shared" ref="I576:I577" si="194">F576</f>
        <v>8.6</v>
      </c>
      <c r="J576" s="48">
        <f t="shared" si="193"/>
        <v>8.6</v>
      </c>
      <c r="K576" s="48"/>
      <c r="L576" s="48"/>
      <c r="M576" s="48"/>
      <c r="N576" s="48">
        <f t="shared" ref="N576:N577" si="195">F576</f>
        <v>8.6</v>
      </c>
    </row>
    <row r="577" spans="1:14" x14ac:dyDescent="0.2">
      <c r="A577" s="48"/>
      <c r="B577" s="48"/>
      <c r="C577" s="48"/>
      <c r="D577" s="12" t="s">
        <v>23</v>
      </c>
      <c r="E577" s="6">
        <v>5</v>
      </c>
      <c r="F577" s="12">
        <v>7.6</v>
      </c>
      <c r="G577" s="48"/>
      <c r="H577" s="12"/>
      <c r="I577" s="12">
        <f t="shared" si="194"/>
        <v>7.6</v>
      </c>
      <c r="J577" s="48">
        <f t="shared" si="193"/>
        <v>7.6</v>
      </c>
      <c r="K577" s="48"/>
      <c r="L577" s="48"/>
      <c r="M577" s="48"/>
      <c r="N577" s="48">
        <f t="shared" si="195"/>
        <v>7.6</v>
      </c>
    </row>
    <row r="578" spans="1:14" x14ac:dyDescent="0.2">
      <c r="A578" s="48"/>
      <c r="B578" s="48"/>
      <c r="C578" s="48"/>
      <c r="D578" s="12" t="s">
        <v>133</v>
      </c>
      <c r="E578" s="6">
        <v>6</v>
      </c>
      <c r="F578" s="48">
        <v>8.6</v>
      </c>
      <c r="G578" s="48"/>
      <c r="H578" s="12"/>
      <c r="I578" s="12"/>
      <c r="J578" s="48"/>
      <c r="K578" s="48">
        <f>F578</f>
        <v>8.6</v>
      </c>
      <c r="L578" s="48"/>
      <c r="M578" s="48"/>
      <c r="N578" s="48">
        <f>K578*$O$6</f>
        <v>2.5799999999999996</v>
      </c>
    </row>
    <row r="579" spans="1:14" x14ac:dyDescent="0.2">
      <c r="A579" s="67" t="s">
        <v>103</v>
      </c>
      <c r="B579" s="68"/>
      <c r="C579" s="68"/>
      <c r="D579" s="68"/>
      <c r="E579" s="68"/>
      <c r="F579" s="48"/>
      <c r="G579" s="48"/>
      <c r="H579" s="14">
        <f>SUM(H573:H577)</f>
        <v>36.6</v>
      </c>
      <c r="I579" s="14">
        <f>SUM(I573:I577)</f>
        <v>30.200000000000003</v>
      </c>
      <c r="J579" s="16">
        <f>SUM(J573:J577)</f>
        <v>66.8</v>
      </c>
      <c r="K579" s="14"/>
      <c r="L579" s="14"/>
      <c r="M579" s="14"/>
      <c r="N579" s="14">
        <f>SUM(N573:N578)</f>
        <v>69.38</v>
      </c>
    </row>
    <row r="580" spans="1:14" x14ac:dyDescent="0.2">
      <c r="A580" s="48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</row>
    <row r="581" spans="1:14" x14ac:dyDescent="0.2">
      <c r="A581" s="48" t="s">
        <v>142</v>
      </c>
      <c r="B581" s="48" t="s">
        <v>19</v>
      </c>
      <c r="C581" s="3">
        <v>63</v>
      </c>
      <c r="D581" s="12" t="s">
        <v>22</v>
      </c>
      <c r="E581" s="6">
        <v>1</v>
      </c>
      <c r="F581" s="12">
        <v>19.3</v>
      </c>
      <c r="G581" s="48"/>
      <c r="H581" s="12">
        <f>F581</f>
        <v>19.3</v>
      </c>
      <c r="I581" s="12"/>
      <c r="J581" s="48">
        <f t="shared" ref="J581:J585" si="196">F581</f>
        <v>19.3</v>
      </c>
      <c r="K581" s="48"/>
      <c r="L581" s="48"/>
      <c r="M581" s="48"/>
      <c r="N581" s="48">
        <f>F581</f>
        <v>19.3</v>
      </c>
    </row>
    <row r="582" spans="1:14" x14ac:dyDescent="0.2">
      <c r="A582" s="48"/>
      <c r="B582" s="48"/>
      <c r="C582" s="3"/>
      <c r="D582" s="12" t="s">
        <v>20</v>
      </c>
      <c r="E582" s="6">
        <v>2</v>
      </c>
      <c r="F582" s="12">
        <v>14.1</v>
      </c>
      <c r="G582" s="48"/>
      <c r="H582" s="12"/>
      <c r="I582" s="12">
        <f>F582</f>
        <v>14.1</v>
      </c>
      <c r="J582" s="48">
        <f t="shared" si="196"/>
        <v>14.1</v>
      </c>
      <c r="K582" s="48"/>
      <c r="L582" s="48"/>
      <c r="M582" s="48"/>
      <c r="N582" s="48">
        <f>F582</f>
        <v>14.1</v>
      </c>
    </row>
    <row r="583" spans="1:14" x14ac:dyDescent="0.2">
      <c r="A583" s="48"/>
      <c r="B583" s="48"/>
      <c r="C583" s="3"/>
      <c r="D583" s="12" t="s">
        <v>29</v>
      </c>
      <c r="E583" s="6">
        <v>3</v>
      </c>
      <c r="F583" s="12">
        <v>8.4</v>
      </c>
      <c r="G583" s="48"/>
      <c r="H583" s="12"/>
      <c r="I583" s="12">
        <f>F583</f>
        <v>8.4</v>
      </c>
      <c r="J583" s="48">
        <f t="shared" si="196"/>
        <v>8.4</v>
      </c>
      <c r="K583" s="48"/>
      <c r="L583" s="48"/>
      <c r="M583" s="48"/>
      <c r="N583" s="48">
        <f>F583</f>
        <v>8.4</v>
      </c>
    </row>
    <row r="584" spans="1:14" x14ac:dyDescent="0.2">
      <c r="A584" s="48"/>
      <c r="B584" s="48"/>
      <c r="C584" s="48"/>
      <c r="D584" s="12" t="s">
        <v>21</v>
      </c>
      <c r="E584" s="6">
        <v>4</v>
      </c>
      <c r="F584" s="12">
        <v>9.8000000000000007</v>
      </c>
      <c r="G584" s="48"/>
      <c r="H584" s="12"/>
      <c r="I584" s="12">
        <f t="shared" ref="I584:I585" si="197">F584</f>
        <v>9.8000000000000007</v>
      </c>
      <c r="J584" s="48">
        <f t="shared" si="196"/>
        <v>9.8000000000000007</v>
      </c>
      <c r="K584" s="48"/>
      <c r="L584" s="48"/>
      <c r="M584" s="48"/>
      <c r="N584" s="48">
        <f t="shared" ref="N584:N585" si="198">F584</f>
        <v>9.8000000000000007</v>
      </c>
    </row>
    <row r="585" spans="1:14" x14ac:dyDescent="0.2">
      <c r="A585" s="48"/>
      <c r="B585" s="48"/>
      <c r="C585" s="48"/>
      <c r="D585" s="12" t="s">
        <v>23</v>
      </c>
      <c r="E585" s="6">
        <v>5</v>
      </c>
      <c r="F585" s="12">
        <v>4</v>
      </c>
      <c r="G585" s="48"/>
      <c r="H585" s="12"/>
      <c r="I585" s="12">
        <f t="shared" si="197"/>
        <v>4</v>
      </c>
      <c r="J585" s="48">
        <f t="shared" si="196"/>
        <v>4</v>
      </c>
      <c r="K585" s="48"/>
      <c r="L585" s="48"/>
      <c r="M585" s="48"/>
      <c r="N585" s="48">
        <f t="shared" si="198"/>
        <v>4</v>
      </c>
    </row>
    <row r="586" spans="1:14" x14ac:dyDescent="0.2">
      <c r="A586" s="48"/>
      <c r="B586" s="48"/>
      <c r="C586" s="48"/>
      <c r="D586" s="12" t="s">
        <v>133</v>
      </c>
      <c r="E586" s="6">
        <v>6</v>
      </c>
      <c r="F586" s="48">
        <v>7.9</v>
      </c>
      <c r="G586" s="48"/>
      <c r="H586" s="12"/>
      <c r="I586" s="12"/>
      <c r="J586" s="48"/>
      <c r="K586" s="48">
        <f>F586</f>
        <v>7.9</v>
      </c>
      <c r="L586" s="48"/>
      <c r="M586" s="48"/>
      <c r="N586" s="48">
        <f>K586*$O$6</f>
        <v>2.37</v>
      </c>
    </row>
    <row r="587" spans="1:14" x14ac:dyDescent="0.2">
      <c r="A587" s="67" t="s">
        <v>104</v>
      </c>
      <c r="B587" s="68"/>
      <c r="C587" s="68"/>
      <c r="D587" s="68"/>
      <c r="E587" s="68"/>
      <c r="F587" s="48"/>
      <c r="G587" s="48"/>
      <c r="H587" s="14">
        <f>SUM(H581:H585)</f>
        <v>19.3</v>
      </c>
      <c r="I587" s="14">
        <f>SUM(I581:I585)</f>
        <v>36.299999999999997</v>
      </c>
      <c r="J587" s="16">
        <f>SUM(J581:J585)</f>
        <v>55.599999999999994</v>
      </c>
      <c r="K587" s="14"/>
      <c r="L587" s="14"/>
      <c r="M587" s="14"/>
      <c r="N587" s="14">
        <f>SUM(N581:N586)</f>
        <v>57.969999999999992</v>
      </c>
    </row>
    <row r="588" spans="1:14" x14ac:dyDescent="0.2">
      <c r="A588" s="48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</row>
    <row r="589" spans="1:14" x14ac:dyDescent="0.2">
      <c r="A589" s="48" t="s">
        <v>142</v>
      </c>
      <c r="B589" s="48" t="s">
        <v>19</v>
      </c>
      <c r="C589" s="3">
        <v>64</v>
      </c>
      <c r="D589" s="12" t="s">
        <v>22</v>
      </c>
      <c r="E589" s="6">
        <v>1</v>
      </c>
      <c r="F589" s="12">
        <v>12.5</v>
      </c>
      <c r="G589" s="48"/>
      <c r="H589" s="12">
        <f>F589</f>
        <v>12.5</v>
      </c>
      <c r="I589" s="12"/>
      <c r="J589" s="48">
        <f t="shared" ref="J589:J593" si="199">F589</f>
        <v>12.5</v>
      </c>
      <c r="K589" s="48"/>
      <c r="L589" s="48"/>
      <c r="M589" s="48"/>
      <c r="N589" s="48">
        <f>F589</f>
        <v>12.5</v>
      </c>
    </row>
    <row r="590" spans="1:14" x14ac:dyDescent="0.2">
      <c r="A590" s="48"/>
      <c r="B590" s="48"/>
      <c r="C590" s="3"/>
      <c r="D590" s="12" t="s">
        <v>22</v>
      </c>
      <c r="E590" s="6">
        <v>2</v>
      </c>
      <c r="F590" s="12">
        <v>14.8</v>
      </c>
      <c r="G590" s="48"/>
      <c r="H590" s="12">
        <f>F590</f>
        <v>14.8</v>
      </c>
      <c r="I590" s="12"/>
      <c r="J590" s="48">
        <f t="shared" si="199"/>
        <v>14.8</v>
      </c>
      <c r="K590" s="48"/>
      <c r="L590" s="48"/>
      <c r="M590" s="48"/>
      <c r="N590" s="48">
        <f>F590</f>
        <v>14.8</v>
      </c>
    </row>
    <row r="591" spans="1:14" x14ac:dyDescent="0.2">
      <c r="A591" s="48"/>
      <c r="B591" s="48"/>
      <c r="C591" s="3"/>
      <c r="D591" s="12" t="s">
        <v>20</v>
      </c>
      <c r="E591" s="6">
        <v>3</v>
      </c>
      <c r="F591" s="12">
        <v>8.8000000000000007</v>
      </c>
      <c r="G591" s="48"/>
      <c r="H591" s="12"/>
      <c r="I591" s="12">
        <f>F591</f>
        <v>8.8000000000000007</v>
      </c>
      <c r="J591" s="48">
        <f t="shared" si="199"/>
        <v>8.8000000000000007</v>
      </c>
      <c r="K591" s="48"/>
      <c r="L591" s="48"/>
      <c r="M591" s="48"/>
      <c r="N591" s="48">
        <f>F591</f>
        <v>8.8000000000000007</v>
      </c>
    </row>
    <row r="592" spans="1:14" x14ac:dyDescent="0.2">
      <c r="A592" s="48"/>
      <c r="B592" s="48"/>
      <c r="C592" s="48"/>
      <c r="D592" s="12" t="s">
        <v>21</v>
      </c>
      <c r="E592" s="6">
        <v>4</v>
      </c>
      <c r="F592" s="12">
        <v>13.5</v>
      </c>
      <c r="G592" s="48"/>
      <c r="H592" s="12"/>
      <c r="I592" s="12">
        <f t="shared" ref="I592:I593" si="200">F592</f>
        <v>13.5</v>
      </c>
      <c r="J592" s="48">
        <f t="shared" si="199"/>
        <v>13.5</v>
      </c>
      <c r="K592" s="48"/>
      <c r="L592" s="48"/>
      <c r="M592" s="48"/>
      <c r="N592" s="48">
        <f t="shared" ref="N592:N593" si="201">F592</f>
        <v>13.5</v>
      </c>
    </row>
    <row r="593" spans="1:14" x14ac:dyDescent="0.2">
      <c r="A593" s="48"/>
      <c r="B593" s="48"/>
      <c r="C593" s="48"/>
      <c r="D593" s="12" t="s">
        <v>23</v>
      </c>
      <c r="E593" s="6">
        <v>5</v>
      </c>
      <c r="F593" s="12">
        <v>4.5999999999999996</v>
      </c>
      <c r="G593" s="48"/>
      <c r="H593" s="12"/>
      <c r="I593" s="12">
        <f t="shared" si="200"/>
        <v>4.5999999999999996</v>
      </c>
      <c r="J593" s="48">
        <f t="shared" si="199"/>
        <v>4.5999999999999996</v>
      </c>
      <c r="K593" s="48"/>
      <c r="L593" s="48"/>
      <c r="M593" s="48"/>
      <c r="N593" s="48">
        <f t="shared" si="201"/>
        <v>4.5999999999999996</v>
      </c>
    </row>
    <row r="594" spans="1:14" x14ac:dyDescent="0.2">
      <c r="A594" s="48"/>
      <c r="B594" s="48"/>
      <c r="C594" s="48"/>
      <c r="D594" s="12" t="s">
        <v>133</v>
      </c>
      <c r="E594" s="6">
        <v>6</v>
      </c>
      <c r="F594" s="48">
        <v>8</v>
      </c>
      <c r="G594" s="48"/>
      <c r="H594" s="12"/>
      <c r="I594" s="12"/>
      <c r="J594" s="48"/>
      <c r="K594" s="48">
        <f>F594</f>
        <v>8</v>
      </c>
      <c r="L594" s="48"/>
      <c r="M594" s="48"/>
      <c r="N594" s="48">
        <f>K594*$O$6</f>
        <v>2.4</v>
      </c>
    </row>
    <row r="595" spans="1:14" x14ac:dyDescent="0.2">
      <c r="A595" s="67" t="s">
        <v>105</v>
      </c>
      <c r="B595" s="68"/>
      <c r="C595" s="68"/>
      <c r="D595" s="68"/>
      <c r="E595" s="68"/>
      <c r="F595" s="48"/>
      <c r="G595" s="48"/>
      <c r="H595" s="14">
        <f>SUM(H589:H593)</f>
        <v>27.3</v>
      </c>
      <c r="I595" s="14">
        <f>SUM(I589:I593)</f>
        <v>26.9</v>
      </c>
      <c r="J595" s="16">
        <f>SUM(J589:J593)</f>
        <v>54.2</v>
      </c>
      <c r="K595" s="14"/>
      <c r="L595" s="14"/>
      <c r="M595" s="14"/>
      <c r="N595" s="14">
        <f>SUM(N589:N594)</f>
        <v>56.6</v>
      </c>
    </row>
    <row r="596" spans="1:14" x14ac:dyDescent="0.2">
      <c r="A596" s="48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</row>
    <row r="597" spans="1:14" x14ac:dyDescent="0.2">
      <c r="A597" s="48" t="s">
        <v>142</v>
      </c>
      <c r="B597" s="48" t="s">
        <v>19</v>
      </c>
      <c r="C597" s="3">
        <v>65</v>
      </c>
      <c r="D597" s="12" t="s">
        <v>22</v>
      </c>
      <c r="E597" s="6">
        <v>1</v>
      </c>
      <c r="F597" s="12">
        <v>12.1</v>
      </c>
      <c r="G597" s="48"/>
      <c r="H597" s="12">
        <f>F597</f>
        <v>12.1</v>
      </c>
      <c r="I597" s="12"/>
      <c r="J597" s="48">
        <f t="shared" ref="J597:J600" si="202">F597</f>
        <v>12.1</v>
      </c>
      <c r="K597" s="48"/>
      <c r="L597" s="48"/>
      <c r="M597" s="48"/>
      <c r="N597" s="48">
        <f>F597</f>
        <v>12.1</v>
      </c>
    </row>
    <row r="598" spans="1:14" x14ac:dyDescent="0.2">
      <c r="A598" s="48"/>
      <c r="B598" s="48"/>
      <c r="C598" s="3"/>
      <c r="D598" s="12" t="s">
        <v>20</v>
      </c>
      <c r="E598" s="6">
        <v>2</v>
      </c>
      <c r="F598" s="12">
        <v>17.7</v>
      </c>
      <c r="G598" s="48"/>
      <c r="H598" s="12"/>
      <c r="I598" s="12">
        <f>F598</f>
        <v>17.7</v>
      </c>
      <c r="J598" s="48">
        <f t="shared" si="202"/>
        <v>17.7</v>
      </c>
      <c r="K598" s="48"/>
      <c r="L598" s="48"/>
      <c r="M598" s="48"/>
      <c r="N598" s="48">
        <f>F598</f>
        <v>17.7</v>
      </c>
    </row>
    <row r="599" spans="1:14" x14ac:dyDescent="0.2">
      <c r="A599" s="48"/>
      <c r="B599" s="48"/>
      <c r="C599" s="48"/>
      <c r="D599" s="12" t="s">
        <v>21</v>
      </c>
      <c r="E599" s="6">
        <v>3</v>
      </c>
      <c r="F599" s="12">
        <v>7.3</v>
      </c>
      <c r="G599" s="48"/>
      <c r="H599" s="12"/>
      <c r="I599" s="12">
        <f t="shared" ref="I599:I600" si="203">F599</f>
        <v>7.3</v>
      </c>
      <c r="J599" s="48">
        <f t="shared" si="202"/>
        <v>7.3</v>
      </c>
      <c r="K599" s="48"/>
      <c r="L599" s="48"/>
      <c r="M599" s="48"/>
      <c r="N599" s="48">
        <f t="shared" ref="N599:N600" si="204">F599</f>
        <v>7.3</v>
      </c>
    </row>
    <row r="600" spans="1:14" x14ac:dyDescent="0.2">
      <c r="A600" s="48"/>
      <c r="B600" s="48"/>
      <c r="C600" s="48"/>
      <c r="D600" s="12" t="s">
        <v>23</v>
      </c>
      <c r="E600" s="6">
        <v>4</v>
      </c>
      <c r="F600" s="12">
        <v>5.2</v>
      </c>
      <c r="G600" s="48"/>
      <c r="H600" s="12"/>
      <c r="I600" s="12">
        <f t="shared" si="203"/>
        <v>5.2</v>
      </c>
      <c r="J600" s="48">
        <f t="shared" si="202"/>
        <v>5.2</v>
      </c>
      <c r="K600" s="48"/>
      <c r="L600" s="48"/>
      <c r="M600" s="48"/>
      <c r="N600" s="48">
        <f t="shared" si="204"/>
        <v>5.2</v>
      </c>
    </row>
    <row r="601" spans="1:14" x14ac:dyDescent="0.2">
      <c r="A601" s="48"/>
      <c r="B601" s="48"/>
      <c r="C601" s="48"/>
      <c r="D601" s="12" t="s">
        <v>133</v>
      </c>
      <c r="E601" s="6">
        <v>5</v>
      </c>
      <c r="F601" s="48">
        <v>6.2</v>
      </c>
      <c r="G601" s="48"/>
      <c r="H601" s="12"/>
      <c r="I601" s="12"/>
      <c r="J601" s="48"/>
      <c r="K601" s="48">
        <f>F601</f>
        <v>6.2</v>
      </c>
      <c r="L601" s="48"/>
      <c r="M601" s="48"/>
      <c r="N601" s="48">
        <f>K601*$O$6</f>
        <v>1.8599999999999999</v>
      </c>
    </row>
    <row r="602" spans="1:14" x14ac:dyDescent="0.2">
      <c r="A602" s="67" t="s">
        <v>106</v>
      </c>
      <c r="B602" s="68"/>
      <c r="C602" s="68"/>
      <c r="D602" s="68"/>
      <c r="E602" s="68"/>
      <c r="F602" s="48"/>
      <c r="G602" s="48"/>
      <c r="H602" s="14">
        <f>SUM(H597:H600)</f>
        <v>12.1</v>
      </c>
      <c r="I602" s="14">
        <f>SUM(I597:I600)</f>
        <v>30.2</v>
      </c>
      <c r="J602" s="16">
        <f>SUM(J597:J600)</f>
        <v>42.3</v>
      </c>
      <c r="K602" s="14"/>
      <c r="L602" s="14"/>
      <c r="M602" s="14"/>
      <c r="N602" s="14">
        <f>SUM(N597:N601)</f>
        <v>44.16</v>
      </c>
    </row>
    <row r="603" spans="1:14" x14ac:dyDescent="0.2">
      <c r="A603" s="48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</row>
    <row r="604" spans="1:14" x14ac:dyDescent="0.2">
      <c r="A604" s="20"/>
      <c r="B604" s="77" t="s">
        <v>143</v>
      </c>
      <c r="C604" s="78"/>
      <c r="D604" s="79"/>
      <c r="E604" s="19"/>
      <c r="F604" s="20"/>
      <c r="G604" s="21"/>
      <c r="H604" s="20">
        <f t="shared" ref="H604:I604" si="205">H602+H595+H587+H579+H571</f>
        <v>181.20000000000002</v>
      </c>
      <c r="I604" s="20">
        <f t="shared" si="205"/>
        <v>130.1</v>
      </c>
      <c r="J604" s="20">
        <f>J602+J595+J587+J579+J571</f>
        <v>311.29999999999995</v>
      </c>
      <c r="K604" s="20"/>
      <c r="L604" s="20"/>
      <c r="M604" s="20"/>
      <c r="N604" s="20">
        <f>N602+N595+N587+N579+N571</f>
        <v>323.14999999999998</v>
      </c>
    </row>
    <row r="606" spans="1:14" x14ac:dyDescent="0.2">
      <c r="A606" s="24"/>
      <c r="B606" s="58" t="s">
        <v>144</v>
      </c>
      <c r="C606" s="59"/>
      <c r="D606" s="60"/>
      <c r="E606" s="23"/>
      <c r="F606" s="24"/>
      <c r="G606" s="25"/>
      <c r="H606" s="24">
        <f t="shared" ref="H606:J606" si="206">H604+H565+H526+H487+H448+H409+H370+H331+H292+H253+H214+H175+H136</f>
        <v>2566.3000000000002</v>
      </c>
      <c r="I606" s="24">
        <f t="shared" si="206"/>
        <v>1638.1000000000001</v>
      </c>
      <c r="J606" s="24">
        <f t="shared" si="206"/>
        <v>4204.3999999999996</v>
      </c>
      <c r="K606" s="24"/>
      <c r="L606" s="24"/>
      <c r="M606" s="24"/>
      <c r="N606" s="24">
        <f>N604+N565+N526+N487+N448+N409+N370+N331+N292+N253+N214+N175+N136</f>
        <v>4352.72</v>
      </c>
    </row>
  </sheetData>
  <mergeCells count="122">
    <mergeCell ref="B606:D606"/>
    <mergeCell ref="A181:E181"/>
    <mergeCell ref="A189:E189"/>
    <mergeCell ref="A197:E197"/>
    <mergeCell ref="A205:E205"/>
    <mergeCell ref="A212:E212"/>
    <mergeCell ref="B214:D214"/>
    <mergeCell ref="A220:E220"/>
    <mergeCell ref="A298:E298"/>
    <mergeCell ref="B409:D409"/>
    <mergeCell ref="A478:E478"/>
    <mergeCell ref="A548:E548"/>
    <mergeCell ref="A540:E540"/>
    <mergeCell ref="B604:D604"/>
    <mergeCell ref="A556:E556"/>
    <mergeCell ref="A563:E563"/>
    <mergeCell ref="B565:D565"/>
    <mergeCell ref="A571:E571"/>
    <mergeCell ref="A579:E579"/>
    <mergeCell ref="A587:E587"/>
    <mergeCell ref="A595:E595"/>
    <mergeCell ref="A602:E602"/>
    <mergeCell ref="A431:E431"/>
    <mergeCell ref="A439:E439"/>
    <mergeCell ref="A446:E446"/>
    <mergeCell ref="B448:D448"/>
    <mergeCell ref="A454:E454"/>
    <mergeCell ref="A462:E462"/>
    <mergeCell ref="A470:E470"/>
    <mergeCell ref="A517:E517"/>
    <mergeCell ref="A532:E532"/>
    <mergeCell ref="A509:E509"/>
    <mergeCell ref="A485:E485"/>
    <mergeCell ref="B487:D487"/>
    <mergeCell ref="A493:E493"/>
    <mergeCell ref="A501:E501"/>
    <mergeCell ref="A524:E524"/>
    <mergeCell ref="B526:D526"/>
    <mergeCell ref="A407:E407"/>
    <mergeCell ref="A368:E368"/>
    <mergeCell ref="B370:D370"/>
    <mergeCell ref="A376:E376"/>
    <mergeCell ref="A384:E384"/>
    <mergeCell ref="A392:E392"/>
    <mergeCell ref="A400:E400"/>
    <mergeCell ref="A415:E415"/>
    <mergeCell ref="A423:E423"/>
    <mergeCell ref="B292:D292"/>
    <mergeCell ref="A361:E361"/>
    <mergeCell ref="A314:E314"/>
    <mergeCell ref="A306:E306"/>
    <mergeCell ref="A322:E322"/>
    <mergeCell ref="A329:E329"/>
    <mergeCell ref="B331:D331"/>
    <mergeCell ref="A337:E337"/>
    <mergeCell ref="A345:E345"/>
    <mergeCell ref="A353:E353"/>
    <mergeCell ref="A236:E236"/>
    <mergeCell ref="A244:E244"/>
    <mergeCell ref="A251:E251"/>
    <mergeCell ref="B253:D253"/>
    <mergeCell ref="A259:E259"/>
    <mergeCell ref="A267:E267"/>
    <mergeCell ref="A275:E275"/>
    <mergeCell ref="A283:E283"/>
    <mergeCell ref="A290:E290"/>
    <mergeCell ref="A228:E228"/>
    <mergeCell ref="A173:E173"/>
    <mergeCell ref="A111:E111"/>
    <mergeCell ref="A117:E117"/>
    <mergeCell ref="A127:E127"/>
    <mergeCell ref="A134:E134"/>
    <mergeCell ref="B136:D136"/>
    <mergeCell ref="A142:E142"/>
    <mergeCell ref="A150:E150"/>
    <mergeCell ref="A158:E158"/>
    <mergeCell ref="A166:E166"/>
    <mergeCell ref="B175:D175"/>
    <mergeCell ref="A24:N24"/>
    <mergeCell ref="H5:H6"/>
    <mergeCell ref="A13:E13"/>
    <mergeCell ref="A8:N8"/>
    <mergeCell ref="A1:N1"/>
    <mergeCell ref="I5:I6"/>
    <mergeCell ref="J5:J6"/>
    <mergeCell ref="K5:K6"/>
    <mergeCell ref="H3:N3"/>
    <mergeCell ref="A2:N2"/>
    <mergeCell ref="H4:K4"/>
    <mergeCell ref="L4:L6"/>
    <mergeCell ref="M4:M6"/>
    <mergeCell ref="A3:A6"/>
    <mergeCell ref="B3:E3"/>
    <mergeCell ref="F3:F6"/>
    <mergeCell ref="G3:G6"/>
    <mergeCell ref="B4:C5"/>
    <mergeCell ref="D4:E5"/>
    <mergeCell ref="N4:N6"/>
    <mergeCell ref="A16:N16"/>
    <mergeCell ref="B22:D22"/>
    <mergeCell ref="A54:N54"/>
    <mergeCell ref="A55:A56"/>
    <mergeCell ref="B102:D102"/>
    <mergeCell ref="B58:D58"/>
    <mergeCell ref="A60:N60"/>
    <mergeCell ref="A61:A63"/>
    <mergeCell ref="B73:D73"/>
    <mergeCell ref="A76:A78"/>
    <mergeCell ref="B88:D88"/>
    <mergeCell ref="A17:A20"/>
    <mergeCell ref="A90:N90"/>
    <mergeCell ref="A91:A92"/>
    <mergeCell ref="A25:A27"/>
    <mergeCell ref="B37:D37"/>
    <mergeCell ref="A39:N39"/>
    <mergeCell ref="A40:A42"/>
    <mergeCell ref="B52:D52"/>
    <mergeCell ref="B94:D94"/>
    <mergeCell ref="A96:N96"/>
    <mergeCell ref="A97:A98"/>
    <mergeCell ref="B100:D100"/>
    <mergeCell ref="A75:N75"/>
  </mergeCells>
  <pageMargins left="0.59055118110236227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7" sqref="D7"/>
    </sheetView>
  </sheetViews>
  <sheetFormatPr defaultRowHeight="12.75" x14ac:dyDescent="0.2"/>
  <sheetData>
    <row r="1" spans="1:4" x14ac:dyDescent="0.2">
      <c r="A1">
        <v>1</v>
      </c>
      <c r="B1">
        <v>2.15</v>
      </c>
      <c r="C1">
        <v>4.34</v>
      </c>
      <c r="D1" s="18">
        <f>B1*C1</f>
        <v>9.3309999999999995</v>
      </c>
    </row>
    <row r="2" spans="1:4" x14ac:dyDescent="0.2">
      <c r="A2">
        <v>2</v>
      </c>
      <c r="B2">
        <v>2.15</v>
      </c>
      <c r="C2">
        <v>4.3499999999999996</v>
      </c>
      <c r="D2" s="18">
        <f t="shared" ref="D2:D9" si="0">B2*C2</f>
        <v>9.3524999999999991</v>
      </c>
    </row>
    <row r="3" spans="1:4" x14ac:dyDescent="0.2">
      <c r="A3">
        <v>3</v>
      </c>
      <c r="B3">
        <v>2.15</v>
      </c>
      <c r="C3">
        <v>4.3499999999999996</v>
      </c>
      <c r="D3" s="18">
        <f t="shared" si="0"/>
        <v>9.3524999999999991</v>
      </c>
    </row>
    <row r="4" spans="1:4" x14ac:dyDescent="0.2">
      <c r="A4">
        <v>4</v>
      </c>
      <c r="B4">
        <v>2.14</v>
      </c>
      <c r="C4">
        <v>4.3499999999999996</v>
      </c>
      <c r="D4" s="18">
        <f t="shared" si="0"/>
        <v>9.3089999999999993</v>
      </c>
    </row>
    <row r="5" spans="1:4" x14ac:dyDescent="0.2">
      <c r="A5">
        <v>5</v>
      </c>
      <c r="B5">
        <v>2.15</v>
      </c>
      <c r="C5">
        <v>4.3499999999999996</v>
      </c>
      <c r="D5" s="18">
        <f t="shared" si="0"/>
        <v>9.3524999999999991</v>
      </c>
    </row>
    <row r="6" spans="1:4" x14ac:dyDescent="0.2">
      <c r="A6">
        <v>6</v>
      </c>
      <c r="B6">
        <v>2.14</v>
      </c>
      <c r="C6">
        <v>4.34</v>
      </c>
      <c r="D6" s="18">
        <f t="shared" si="0"/>
        <v>9.2875999999999994</v>
      </c>
    </row>
    <row r="7" spans="1:4" x14ac:dyDescent="0.2">
      <c r="A7">
        <v>7</v>
      </c>
      <c r="B7">
        <v>2.14</v>
      </c>
      <c r="C7">
        <v>4.3499999999999996</v>
      </c>
      <c r="D7" s="18">
        <f t="shared" si="0"/>
        <v>9.3089999999999993</v>
      </c>
    </row>
    <row r="8" spans="1:4" x14ac:dyDescent="0.2">
      <c r="A8">
        <v>8</v>
      </c>
      <c r="B8">
        <v>2.13</v>
      </c>
      <c r="C8">
        <v>4.34</v>
      </c>
      <c r="D8" s="18">
        <f t="shared" si="0"/>
        <v>9.2441999999999993</v>
      </c>
    </row>
    <row r="9" spans="1:4" x14ac:dyDescent="0.2">
      <c r="A9">
        <v>9</v>
      </c>
      <c r="B9">
        <v>2.12</v>
      </c>
      <c r="C9">
        <v>4.34</v>
      </c>
      <c r="D9" s="18">
        <f t="shared" si="0"/>
        <v>9.200800000000001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GalimovaLM</dc:creator>
  <cp:lastModifiedBy>Пользователь</cp:lastModifiedBy>
  <cp:lastPrinted>2021-06-28T10:00:22Z</cp:lastPrinted>
  <dcterms:created xsi:type="dcterms:W3CDTF">2017-09-28T03:56:10Z</dcterms:created>
  <dcterms:modified xsi:type="dcterms:W3CDTF">2024-04-15T05:01:09Z</dcterms:modified>
</cp:coreProperties>
</file>